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сессия\изменение октябрь 2024\"/>
    </mc:Choice>
  </mc:AlternateContent>
  <bookViews>
    <workbookView xWindow="0" yWindow="0" windowWidth="21570" windowHeight="10215"/>
  </bookViews>
  <sheets>
    <sheet name="ассигн" sheetId="1" r:id="rId1"/>
  </sheets>
  <definedNames>
    <definedName name="_xlnm.Print_Titles" localSheetId="0">ассигн!$13:$15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42" i="1" l="1"/>
  <c r="Y69" i="1" l="1"/>
  <c r="X69" i="1"/>
  <c r="V126" i="1" l="1"/>
  <c r="V125" i="1" s="1"/>
  <c r="V61" i="1" l="1"/>
  <c r="V60" i="1" s="1"/>
  <c r="V59" i="1" s="1"/>
  <c r="V91" i="1" l="1"/>
  <c r="V86" i="1" s="1"/>
  <c r="W23" i="1" l="1"/>
  <c r="X23" i="1"/>
  <c r="Y23" i="1"/>
  <c r="W116" i="1"/>
  <c r="W115" i="1" s="1"/>
  <c r="W114" i="1" s="1"/>
  <c r="X116" i="1"/>
  <c r="X115" i="1" s="1"/>
  <c r="X114" i="1" s="1"/>
  <c r="Y116" i="1"/>
  <c r="Y115" i="1" s="1"/>
  <c r="Y114" i="1" s="1"/>
  <c r="X138" i="1" l="1"/>
  <c r="V120" i="1" l="1"/>
  <c r="W138" i="1"/>
  <c r="W137" i="1" s="1"/>
  <c r="W136" i="1" s="1"/>
  <c r="X137" i="1"/>
  <c r="X136" i="1" s="1"/>
  <c r="Y138" i="1"/>
  <c r="Y137" i="1" s="1"/>
  <c r="Y136" i="1" s="1"/>
  <c r="W132" i="1"/>
  <c r="W131" i="1" s="1"/>
  <c r="W130" i="1" s="1"/>
  <c r="X132" i="1"/>
  <c r="X131" i="1" s="1"/>
  <c r="X130" i="1" s="1"/>
  <c r="Y132" i="1"/>
  <c r="Y131" i="1" s="1"/>
  <c r="Y130" i="1" s="1"/>
  <c r="V101" i="1"/>
  <c r="V85" i="1" s="1"/>
  <c r="W70" i="1"/>
  <c r="W69" i="1" s="1"/>
  <c r="X70" i="1"/>
  <c r="Y70" i="1"/>
  <c r="V70" i="1"/>
  <c r="V69" i="1" s="1"/>
  <c r="V27" i="1"/>
  <c r="Y22" i="1"/>
  <c r="Y16" i="1" s="1"/>
  <c r="W22" i="1"/>
  <c r="W16" i="1" s="1"/>
  <c r="X22" i="1"/>
  <c r="X16" i="1" s="1"/>
  <c r="V138" i="1"/>
  <c r="V137" i="1" s="1"/>
  <c r="V136" i="1" s="1"/>
  <c r="V132" i="1"/>
  <c r="V131" i="1" s="1"/>
  <c r="V130" i="1" s="1"/>
  <c r="V58" i="1"/>
  <c r="V57" i="1" s="1"/>
  <c r="V23" i="1" l="1"/>
  <c r="V22" i="1" s="1"/>
  <c r="V16" i="1" s="1"/>
  <c r="V116" i="1"/>
  <c r="V115" i="1" s="1"/>
  <c r="V114" i="1" s="1"/>
  <c r="V79" i="1"/>
  <c r="W142" i="1"/>
  <c r="Y142" i="1"/>
  <c r="X142" i="1"/>
</calcChain>
</file>

<file path=xl/sharedStrings.xml><?xml version="1.0" encoding="utf-8"?>
<sst xmlns="http://schemas.openxmlformats.org/spreadsheetml/2006/main" count="553" uniqueCount="137">
  <si>
    <t xml:space="preserve">                                    ___________________</t>
  </si>
  <si>
    <t/>
  </si>
  <si>
    <t>ОБЩЕГОСУДАРСТВЕННЫЕ ВОПРОСЫ</t>
  </si>
  <si>
    <t>Вид изменений</t>
  </si>
  <si>
    <t>Подвид (код)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</si>
  <si>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</si>
  <si>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</si>
  <si>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</si>
  <si>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</si>
  <si>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</si>
  <si>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</si>
  <si>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</si>
  <si>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КОСГУ</t>
  </si>
  <si>
    <t>руб.</t>
  </si>
  <si>
    <t xml:space="preserve">Распределение бюджетных ассигнований бюджета Медведского сельсовета Черепановского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2025 и 2026 годов 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</si>
  <si>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</si>
  <si>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расходов поселений Черепановского района</t>
  </si>
  <si>
    <t>Расходы по оплате труда главы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</si>
  <si>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</si>
  <si>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</si>
  <si>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</si>
  <si>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оплате труда муниципальных органов</t>
  </si>
  <si>
    <t>Расходы на обеспечение функций муниципальных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</si>
  <si>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</si>
  <si>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</si>
  <si>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</si>
  <si>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</si>
  <si>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Иные межбюджетные трансферты на осуществление преданных полномочий в области функций по определению поставщиков (подрядчиков, исполнителей)</t>
  </si>
  <si>
    <t>Межбюджетные трансферты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</si>
  <si>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</si>
  <si>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</si>
  <si>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переданных полномочий на обеспечение функций контрольно- счетных органов</t>
  </si>
  <si>
    <t>Другие общегосударственные вопросы</t>
  </si>
  <si>
    <t>Расходы на выполнение других обязательств государства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</si>
  <si>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</si>
  <si>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</si>
  <si>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территории, где отсутствуют военные комиссариаты в рамках непрограммных расходов федеральных органов исполнительной власти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</si>
  <si>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</si>
  <si>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</si>
  <si>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первичных мер пожарной безопасности в границах населенных пунктов поселения</t>
  </si>
  <si>
    <t>Иные межбюджетные трансферты на осуществление переданных полномочий на обеспечение функций учреждений по обеспечению диспетчерского обслуживания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</si>
  <si>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</si>
  <si>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</si>
  <si>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</si>
  <si>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</si>
  <si>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Взносы на капитальный ремонт муниципального жилья</t>
  </si>
  <si>
    <t>Благоустройство</t>
  </si>
  <si>
    <t>Расходы на содержание уличного освещения</t>
  </si>
  <si>
    <t>Расходы на прочие мероприятия по благоустройству</t>
  </si>
  <si>
    <t>Расходы на выплаты персоналу казенных учреждений</t>
  </si>
  <si>
    <t>КУЛЬТУРА, КИНЕМАТОГРАФИЯ</t>
  </si>
  <si>
    <t>Культура</t>
  </si>
  <si>
    <t>Расходы по оплате труда работников казенных учреждений</t>
  </si>
  <si>
    <t>Расходы на обеспечение функций казенных учреждений</t>
  </si>
  <si>
    <t>СОЦИАЛЬНАЯ ПОЛИТИКА</t>
  </si>
  <si>
    <t>Пенсионное обеспечение</t>
  </si>
  <si>
    <t>Расходы на доплату к пенсии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</si>
  <si>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</si>
  <si>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</si>
  <si>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Условно утвержденные расходы бюджета</t>
  </si>
  <si>
    <t>Условно-утвержденные расходы</t>
  </si>
  <si>
    <t>Итого расходов</t>
  </si>
  <si>
    <t>01</t>
  </si>
  <si>
    <t>02</t>
  </si>
  <si>
    <t>10</t>
  </si>
  <si>
    <t>9500000000</t>
  </si>
  <si>
    <t>9500001110</t>
  </si>
  <si>
    <t>100</t>
  </si>
  <si>
    <t>120</t>
  </si>
  <si>
    <t>04</t>
  </si>
  <si>
    <t>9500002110</t>
  </si>
  <si>
    <t>9500002190</t>
  </si>
  <si>
    <t>200</t>
  </si>
  <si>
    <t>240</t>
  </si>
  <si>
    <t>800</t>
  </si>
  <si>
    <t>850</t>
  </si>
  <si>
    <t>9500085870</t>
  </si>
  <si>
    <t>500</t>
  </si>
  <si>
    <t>540</t>
  </si>
  <si>
    <t>06</t>
  </si>
  <si>
    <t>9500085850</t>
  </si>
  <si>
    <t>13</t>
  </si>
  <si>
    <t>9500003190</t>
  </si>
  <si>
    <t>03</t>
  </si>
  <si>
    <t>9500051180</t>
  </si>
  <si>
    <t>9500025190</t>
  </si>
  <si>
    <t>9500085860</t>
  </si>
  <si>
    <t>09</t>
  </si>
  <si>
    <t>0800000000</t>
  </si>
  <si>
    <t>Муниципальная программа "Обеспечение безопасности дорожного движения в Черепановском районе"</t>
  </si>
  <si>
    <t>0800000418</t>
  </si>
  <si>
    <t>Реализация мероприятий муниципальной программы "Обеспечение безопасности дорожного движения на территории Медведского сельсовета Черепановского района Новосибирской области на 2023-2025 года"</t>
  </si>
  <si>
    <t>Расходы дорожного фонда</t>
  </si>
  <si>
    <t>9500044090</t>
  </si>
  <si>
    <t>05</t>
  </si>
  <si>
    <t>9500025050</t>
  </si>
  <si>
    <t>9500061190</t>
  </si>
  <si>
    <t>9500065190</t>
  </si>
  <si>
    <t>110</t>
  </si>
  <si>
    <t>08</t>
  </si>
  <si>
    <t>9500004120</t>
  </si>
  <si>
    <t>9500004590</t>
  </si>
  <si>
    <t>9500012110</t>
  </si>
  <si>
    <t>300</t>
  </si>
  <si>
    <t>310</t>
  </si>
  <si>
    <t>99</t>
  </si>
  <si>
    <t>9500099990</t>
  </si>
  <si>
    <t>900</t>
  </si>
  <si>
    <t>990</t>
  </si>
  <si>
    <t>Сумма на 2024 год</t>
  </si>
  <si>
    <t>Сумма на 2025 год</t>
  </si>
  <si>
    <t>Сумма на 2026 год</t>
  </si>
  <si>
    <t>9500070510</t>
  </si>
  <si>
    <t>Реализация мероприятий по обеспечению сбалансированности местных бюджетов в рамках государственной программы Новосибирской области «Управление государственными финансами в Новосибирской области»</t>
  </si>
  <si>
    <t>3300000000</t>
  </si>
  <si>
    <t>Организация благоустройства территории поселения, включая освещение улиц и озеленение территорий</t>
  </si>
  <si>
    <t>Муниципальная программа "Благоустройство территории Черепановского района Новосибирской области"</t>
  </si>
  <si>
    <t>Содержание мест захоронения</t>
  </si>
  <si>
    <t>3301000000</t>
  </si>
  <si>
    <t>3302000000</t>
  </si>
  <si>
    <t>Реализация мероприятий по содержанию мест захоронения в рамках  муниципальной программы "Благоустройство и содержание территории муниципального образования Медведского сельсовета Черепановского района Новосибирской области на 2024-2026 годы"</t>
  </si>
  <si>
    <t>Реализация мероприятий по организации уличного освещения в рамках муниципальной программы "Благоустройство и содержание территории муниципального образования Медведского сельсовета Черепановского района Новосибирской области на 2024-2026 годы"</t>
  </si>
  <si>
    <t>3301000518</t>
  </si>
  <si>
    <t>3302000518</t>
  </si>
  <si>
    <t>831</t>
  </si>
  <si>
    <t>Исполнение судебных актов Российской Федерации и мировых соглашений по возмещению причиненного вреда</t>
  </si>
  <si>
    <t>Расходы за счет средств резервного фонда администрации муниципального района</t>
  </si>
  <si>
    <t>9500015150</t>
  </si>
  <si>
    <t>Реализация инициативного проекта "Парк культуры и отдыха с.Медведское Черепановского района Новосибирской области"</t>
  </si>
  <si>
    <t>3302070241</t>
  </si>
  <si>
    <t>Реализация инициативного проекта "Парк культуры и отдыха с.Медведское Черепановского района Новосибирской области" (софинансирование)</t>
  </si>
  <si>
    <t>33020S0241</t>
  </si>
  <si>
    <t>95000070510</t>
  </si>
  <si>
    <t>Приложение 2
  к решению 40 сессии Совета депутатов Медведского сельсовета Черепановского района Новосибирской области  от  "27" декабря 2023                                                                                                                                                                                                                                                             (в редакции решения №1 от 25.10.2024г.)</t>
  </si>
  <si>
    <t>Образование</t>
  </si>
  <si>
    <t>Профессиональная подготовка, переподготовка и повышение квалификации</t>
  </si>
  <si>
    <t>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</si>
</sst>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72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5" fillId="0" borderId="0" xfId="1"/>
    <xf numFmtId="0" fontId="5" fillId="0" borderId="0" xfId="1" applyProtection="1">
      <protection hidden="1"/>
    </xf>
    <xf numFmtId="0" fontId="5" fillId="0" borderId="0" xfId="1" applyFont="1" applyFill="1" applyProtection="1">
      <protection hidden="1"/>
    </xf>
    <xf numFmtId="0" fontId="0" fillId="0" borderId="0" xfId="0" applyAlignment="1"/>
    <xf numFmtId="0" fontId="9" fillId="0" borderId="4" xfId="0" applyNumberFormat="1" applyFont="1" applyFill="1" applyBorder="1" applyAlignment="1" applyProtection="1">
      <alignment horizontal="left" vertical="center" wrapText="1"/>
      <protection hidden="1"/>
    </xf>
    <xf numFmtId="0" fontId="10" fillId="0" borderId="4" xfId="0" applyNumberFormat="1" applyFont="1" applyFill="1" applyBorder="1" applyAlignment="1" applyProtection="1">
      <alignment horizontal="left" vertical="center" wrapText="1"/>
      <protection hidden="1"/>
    </xf>
    <xf numFmtId="0" fontId="9" fillId="0" borderId="4" xfId="0" applyNumberFormat="1" applyFont="1" applyFill="1" applyBorder="1" applyAlignment="1" applyProtection="1">
      <alignment vertical="center" wrapText="1"/>
      <protection hidden="1"/>
    </xf>
    <xf numFmtId="49" fontId="3" fillId="0" borderId="4" xfId="0" applyNumberFormat="1" applyFont="1" applyFill="1" applyBorder="1" applyAlignment="1" applyProtection="1">
      <alignment horizontal="center" vertical="center"/>
      <protection hidden="1"/>
    </xf>
    <xf numFmtId="49" fontId="3" fillId="0" borderId="1" xfId="0" applyNumberFormat="1" applyFont="1" applyFill="1" applyBorder="1" applyAlignment="1" applyProtection="1">
      <alignment horizontal="center" vertical="center"/>
      <protection hidden="1"/>
    </xf>
    <xf numFmtId="49" fontId="1" fillId="0" borderId="8" xfId="0" applyNumberFormat="1" applyFont="1" applyFill="1" applyBorder="1" applyAlignment="1" applyProtection="1">
      <alignment horizontal="center" vertical="center"/>
      <protection hidden="1"/>
    </xf>
    <xf numFmtId="49" fontId="10" fillId="0" borderId="4" xfId="0" applyNumberFormat="1" applyFont="1" applyFill="1" applyBorder="1" applyAlignment="1" applyProtection="1">
      <alignment horizontal="center" vertical="center"/>
      <protection hidden="1"/>
    </xf>
    <xf numFmtId="49" fontId="10" fillId="0" borderId="1" xfId="0" applyNumberFormat="1" applyFont="1" applyFill="1" applyBorder="1" applyAlignment="1" applyProtection="1">
      <alignment horizontal="center" vertical="center"/>
      <protection hidden="1"/>
    </xf>
    <xf numFmtId="49" fontId="9" fillId="0" borderId="4" xfId="0" applyNumberFormat="1" applyFont="1" applyFill="1" applyBorder="1" applyAlignment="1" applyProtection="1">
      <alignment horizontal="center" vertical="center"/>
      <protection hidden="1"/>
    </xf>
    <xf numFmtId="49" fontId="9" fillId="0" borderId="1" xfId="0" applyNumberFormat="1" applyFont="1" applyFill="1" applyBorder="1" applyAlignment="1" applyProtection="1">
      <alignment horizontal="center" vertical="center"/>
      <protection hidden="1"/>
    </xf>
    <xf numFmtId="49" fontId="8" fillId="0" borderId="8" xfId="0" applyNumberFormat="1" applyFont="1" applyFill="1" applyBorder="1" applyAlignment="1" applyProtection="1">
      <alignment horizontal="center" vertical="center"/>
      <protection hidden="1"/>
    </xf>
    <xf numFmtId="2" fontId="3" fillId="0" borderId="5" xfId="0" applyNumberFormat="1" applyFont="1" applyFill="1" applyBorder="1" applyAlignment="1" applyProtection="1">
      <alignment horizontal="center" vertical="center"/>
      <protection hidden="1"/>
    </xf>
    <xf numFmtId="2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>
      <alignment wrapText="1"/>
    </xf>
    <xf numFmtId="2" fontId="9" fillId="0" borderId="5" xfId="0" applyNumberFormat="1" applyFont="1" applyFill="1" applyBorder="1" applyAlignment="1" applyProtection="1">
      <alignment horizontal="center" vertical="center"/>
      <protection hidden="1"/>
    </xf>
    <xf numFmtId="2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9" fillId="0" borderId="12" xfId="0" applyNumberFormat="1" applyFont="1" applyFill="1" applyBorder="1" applyAlignment="1" applyProtection="1">
      <alignment horizontal="center" vertical="center" wrapText="1"/>
      <protection hidden="1"/>
    </xf>
    <xf numFmtId="2" fontId="9" fillId="0" borderId="5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0" applyNumberFormat="1" applyFont="1" applyFill="1" applyBorder="1" applyAlignment="1" applyProtection="1">
      <alignment horizontal="center" vertical="center"/>
      <protection hidden="1"/>
    </xf>
    <xf numFmtId="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left" vertical="center" wrapText="1"/>
      <protection hidden="1"/>
    </xf>
    <xf numFmtId="0" fontId="3" fillId="0" borderId="4" xfId="0" applyNumberFormat="1" applyFont="1" applyFill="1" applyBorder="1" applyAlignment="1" applyProtection="1">
      <alignment vertical="center" wrapText="1"/>
      <protection hidden="1"/>
    </xf>
    <xf numFmtId="0" fontId="9" fillId="0" borderId="0" xfId="0" applyFont="1" applyAlignment="1">
      <alignment horizontal="center"/>
    </xf>
    <xf numFmtId="2" fontId="9" fillId="0" borderId="13" xfId="0" applyNumberFormat="1" applyFont="1" applyFill="1" applyBorder="1" applyAlignment="1" applyProtection="1">
      <alignment horizontal="center" vertical="center" wrapText="1"/>
      <protection hidden="1"/>
    </xf>
    <xf numFmtId="49" fontId="9" fillId="0" borderId="3" xfId="0" applyNumberFormat="1" applyFont="1" applyFill="1" applyBorder="1" applyAlignment="1" applyProtection="1">
      <alignment horizontal="center" vertical="center"/>
      <protection hidden="1"/>
    </xf>
    <xf numFmtId="0" fontId="9" fillId="0" borderId="11" xfId="0" applyFont="1" applyBorder="1" applyAlignment="1">
      <alignment wrapText="1"/>
    </xf>
    <xf numFmtId="0" fontId="9" fillId="0" borderId="12" xfId="0" applyNumberFormat="1" applyFont="1" applyFill="1" applyBorder="1" applyAlignment="1" applyProtection="1">
      <alignment horizontal="left" vertical="center" wrapText="1"/>
      <protection hidden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2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2" applyNumberFormat="1" applyFont="1" applyFill="1" applyAlignment="1" applyProtection="1">
      <alignment horizontal="right" vertical="top" wrapText="1"/>
      <protection hidden="1"/>
    </xf>
    <xf numFmtId="0" fontId="0" fillId="2" borderId="0" xfId="0" applyFill="1" applyAlignment="1"/>
    <xf numFmtId="0" fontId="0" fillId="0" borderId="0" xfId="0" applyNumberFormat="1" applyFont="1" applyFill="1" applyAlignment="1" applyProtection="1">
      <alignment horizont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4"/>
  <sheetViews>
    <sheetView tabSelected="1" view="pageBreakPreview" topLeftCell="A131" zoomScale="130" zoomScaleSheetLayoutView="130" workbookViewId="0">
      <selection activeCell="V143" sqref="V143"/>
    </sheetView>
  </sheetViews>
  <sheetFormatPr defaultColWidth="9.140625" defaultRowHeight="12.75" x14ac:dyDescent="0.2"/>
  <cols>
    <col min="1" max="1" width="1.5703125" customWidth="1"/>
    <col min="2" max="13" width="0" hidden="1" customWidth="1"/>
    <col min="14" max="14" width="49.5703125" customWidth="1"/>
    <col min="15" max="15" width="6.85546875" customWidth="1"/>
    <col min="16" max="16" width="5.7109375" customWidth="1"/>
    <col min="17" max="17" width="0" hidden="1" customWidth="1"/>
    <col min="18" max="18" width="18.42578125" customWidth="1"/>
    <col min="19" max="19" width="6.85546875" customWidth="1"/>
    <col min="20" max="21" width="0" hidden="1" customWidth="1"/>
    <col min="22" max="22" width="17" customWidth="1"/>
    <col min="23" max="23" width="0" hidden="1" customWidth="1"/>
    <col min="24" max="24" width="17.140625" customWidth="1"/>
    <col min="25" max="25" width="18.5703125" customWidth="1"/>
    <col min="26" max="27" width="0" hidden="1" customWidth="1"/>
    <col min="28" max="28" width="0.140625" customWidth="1"/>
    <col min="29" max="256" width="9.140625" customWidth="1"/>
  </cols>
  <sheetData>
    <row r="1" spans="1:28" ht="14.25" customHeight="1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58" t="s">
        <v>133</v>
      </c>
      <c r="W1" s="59"/>
      <c r="X1" s="59"/>
      <c r="Y1" s="59"/>
      <c r="Z1" s="21"/>
      <c r="AA1" s="21"/>
      <c r="AB1" s="21"/>
    </row>
    <row r="2" spans="1:28" ht="14.25" customHeight="1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59"/>
      <c r="W2" s="59"/>
      <c r="X2" s="59"/>
      <c r="Y2" s="59"/>
      <c r="Z2" s="21"/>
      <c r="AA2" s="21"/>
      <c r="AB2" s="21"/>
    </row>
    <row r="3" spans="1:28" ht="14.2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59"/>
      <c r="W3" s="59"/>
      <c r="X3" s="59"/>
      <c r="Y3" s="59"/>
      <c r="Z3" s="21"/>
      <c r="AA3" s="21"/>
      <c r="AB3" s="21"/>
    </row>
    <row r="4" spans="1:28" ht="14.25" customHeight="1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59"/>
      <c r="W4" s="59"/>
      <c r="X4" s="59"/>
      <c r="Y4" s="59"/>
      <c r="Z4" s="22"/>
      <c r="AA4" s="22"/>
      <c r="AB4" s="22"/>
    </row>
    <row r="5" spans="1:28" ht="21" customHeight="1" x14ac:dyDescent="0.2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59"/>
      <c r="W5" s="59"/>
      <c r="X5" s="59"/>
      <c r="Y5" s="59"/>
      <c r="Z5" s="22"/>
      <c r="AA5" s="22"/>
      <c r="AB5" s="22"/>
    </row>
    <row r="6" spans="1:28" ht="14.25" customHeight="1" x14ac:dyDescent="0.2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4"/>
      <c r="W6" s="24"/>
      <c r="X6" s="24"/>
      <c r="Y6" s="24"/>
      <c r="Z6" s="22"/>
      <c r="AA6" s="22"/>
      <c r="AB6" s="22"/>
    </row>
    <row r="7" spans="1:28" ht="14.25" customHeight="1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4"/>
      <c r="W7" s="24"/>
      <c r="X7" s="24"/>
      <c r="Y7" s="24"/>
      <c r="Z7" s="22"/>
      <c r="AA7" s="22"/>
      <c r="AB7" s="22"/>
    </row>
    <row r="8" spans="1:28" ht="14.25" customHeight="1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70" t="s">
        <v>14</v>
      </c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22"/>
      <c r="AA8" s="22"/>
      <c r="AB8" s="22"/>
    </row>
    <row r="9" spans="1:28" ht="14.25" customHeight="1" x14ac:dyDescent="0.2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22"/>
      <c r="AA9" s="22"/>
      <c r="AB9" s="22"/>
    </row>
    <row r="10" spans="1:28" ht="54.75" customHeight="1" x14ac:dyDescent="0.2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2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23"/>
      <c r="AA10" s="22"/>
      <c r="AB10" s="22"/>
    </row>
    <row r="11" spans="1:28" ht="54.7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2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3"/>
      <c r="AA11" s="22"/>
      <c r="AB11" s="22"/>
    </row>
    <row r="12" spans="1:28" ht="12.7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63" t="s">
        <v>13</v>
      </c>
      <c r="W12" s="63"/>
      <c r="X12" s="63"/>
      <c r="Y12" s="63"/>
      <c r="Z12" s="2"/>
      <c r="AA12" s="1"/>
      <c r="AB12" s="1"/>
    </row>
    <row r="13" spans="1:28" ht="18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0"/>
      <c r="O13" s="20"/>
      <c r="P13" s="19"/>
      <c r="Q13" s="64"/>
      <c r="R13" s="20"/>
      <c r="S13" s="19"/>
      <c r="T13" s="18" t="s">
        <v>1</v>
      </c>
      <c r="U13" s="61" t="s">
        <v>12</v>
      </c>
      <c r="V13" s="66" t="s">
        <v>109</v>
      </c>
      <c r="W13" s="17"/>
      <c r="X13" s="68" t="s">
        <v>110</v>
      </c>
      <c r="Y13" s="66" t="s">
        <v>111</v>
      </c>
      <c r="Z13" s="2"/>
      <c r="AA13" s="1"/>
      <c r="AB13" s="1"/>
    </row>
    <row r="14" spans="1:28" ht="42" customHeight="1" x14ac:dyDescent="0.2">
      <c r="A14" s="2"/>
      <c r="B14" s="12"/>
      <c r="C14" s="12" t="s">
        <v>11</v>
      </c>
      <c r="D14" s="12"/>
      <c r="E14" s="12"/>
      <c r="F14" s="12"/>
      <c r="G14" s="12"/>
      <c r="H14" s="12"/>
      <c r="I14" s="12" t="s">
        <v>10</v>
      </c>
      <c r="J14" s="12"/>
      <c r="K14" s="12"/>
      <c r="L14" s="12"/>
      <c r="M14" s="12"/>
      <c r="N14" s="16" t="s">
        <v>9</v>
      </c>
      <c r="O14" s="16" t="s">
        <v>8</v>
      </c>
      <c r="P14" s="15" t="s">
        <v>7</v>
      </c>
      <c r="Q14" s="64"/>
      <c r="R14" s="16" t="s">
        <v>6</v>
      </c>
      <c r="S14" s="15" t="s">
        <v>5</v>
      </c>
      <c r="T14" s="14" t="s">
        <v>4</v>
      </c>
      <c r="U14" s="62"/>
      <c r="V14" s="67"/>
      <c r="W14" s="13" t="s">
        <v>3</v>
      </c>
      <c r="X14" s="69"/>
      <c r="Y14" s="67"/>
      <c r="Z14" s="4"/>
      <c r="AA14" s="4"/>
      <c r="AB14" s="2"/>
    </row>
    <row r="15" spans="1:28" ht="15" customHeight="1" x14ac:dyDescent="0.2">
      <c r="A15" s="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1">
        <v>1</v>
      </c>
      <c r="O15" s="10">
        <v>2</v>
      </c>
      <c r="P15" s="10">
        <v>3</v>
      </c>
      <c r="Q15" s="65"/>
      <c r="R15" s="11">
        <v>4</v>
      </c>
      <c r="S15" s="10">
        <v>5</v>
      </c>
      <c r="T15" s="9"/>
      <c r="U15" s="8"/>
      <c r="V15" s="7">
        <v>6</v>
      </c>
      <c r="W15" s="6"/>
      <c r="X15" s="5">
        <v>7</v>
      </c>
      <c r="Y15" s="5">
        <v>8</v>
      </c>
      <c r="Z15" s="4"/>
      <c r="AA15" s="4"/>
      <c r="AB15" s="2"/>
    </row>
    <row r="16" spans="1:28" ht="15" customHeight="1" x14ac:dyDescent="0.2">
      <c r="A16" s="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26" t="s">
        <v>2</v>
      </c>
      <c r="O16" s="31" t="s">
        <v>62</v>
      </c>
      <c r="P16" s="29"/>
      <c r="Q16" s="30"/>
      <c r="R16" s="28"/>
      <c r="S16" s="29"/>
      <c r="T16" s="9"/>
      <c r="U16" s="8"/>
      <c r="V16" s="36">
        <f>V17+V22+V39+V44</f>
        <v>7731568.6299999999</v>
      </c>
      <c r="W16" s="36" t="e">
        <f>W17+W22+W39+#REF!+W44</f>
        <v>#REF!</v>
      </c>
      <c r="X16" s="36">
        <f>X17+X22+X39+X44</f>
        <v>3861046.6</v>
      </c>
      <c r="Y16" s="36">
        <f>Y17+Y22+Y39+Y44</f>
        <v>4059818.1</v>
      </c>
      <c r="Z16" s="4"/>
      <c r="AA16" s="4"/>
      <c r="AB16" s="2"/>
    </row>
    <row r="17" spans="1:28" ht="24.75" customHeight="1" x14ac:dyDescent="0.2">
      <c r="A17" s="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26" t="s">
        <v>15</v>
      </c>
      <c r="O17" s="31" t="s">
        <v>62</v>
      </c>
      <c r="P17" s="32" t="s">
        <v>63</v>
      </c>
      <c r="Q17" s="30"/>
      <c r="R17" s="28"/>
      <c r="S17" s="29"/>
      <c r="T17" s="9"/>
      <c r="U17" s="8"/>
      <c r="V17" s="36">
        <v>1138252</v>
      </c>
      <c r="W17" s="37"/>
      <c r="X17" s="38">
        <v>1088100</v>
      </c>
      <c r="Y17" s="39">
        <v>1088100</v>
      </c>
      <c r="Z17" s="4"/>
      <c r="AA17" s="4"/>
      <c r="AB17" s="2"/>
    </row>
    <row r="18" spans="1:28" ht="24.75" customHeight="1" x14ac:dyDescent="0.2">
      <c r="A18" s="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25" t="s">
        <v>16</v>
      </c>
      <c r="O18" s="33" t="s">
        <v>62</v>
      </c>
      <c r="P18" s="34" t="s">
        <v>63</v>
      </c>
      <c r="Q18" s="35"/>
      <c r="R18" s="33" t="s">
        <v>65</v>
      </c>
      <c r="S18" s="34"/>
      <c r="T18" s="9"/>
      <c r="U18" s="8"/>
      <c r="V18" s="41">
        <v>1138252</v>
      </c>
      <c r="W18" s="42"/>
      <c r="X18" s="43">
        <v>1088100</v>
      </c>
      <c r="Y18" s="44">
        <v>1088100</v>
      </c>
      <c r="Z18" s="4"/>
      <c r="AA18" s="4"/>
      <c r="AB18" s="2"/>
    </row>
    <row r="19" spans="1:28" ht="21.75" customHeight="1" x14ac:dyDescent="0.2">
      <c r="A19" s="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25" t="s">
        <v>17</v>
      </c>
      <c r="O19" s="33" t="s">
        <v>62</v>
      </c>
      <c r="P19" s="34" t="s">
        <v>63</v>
      </c>
      <c r="Q19" s="35"/>
      <c r="R19" s="33" t="s">
        <v>66</v>
      </c>
      <c r="S19" s="34"/>
      <c r="T19" s="9"/>
      <c r="U19" s="8"/>
      <c r="V19" s="41">
        <v>1138252</v>
      </c>
      <c r="W19" s="42"/>
      <c r="X19" s="43">
        <v>1088100</v>
      </c>
      <c r="Y19" s="44">
        <v>1088100</v>
      </c>
      <c r="Z19" s="4"/>
      <c r="AA19" s="4"/>
      <c r="AB19" s="2"/>
    </row>
    <row r="20" spans="1:28" ht="54.75" customHeight="1" x14ac:dyDescent="0.2">
      <c r="A20" s="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25" t="s">
        <v>18</v>
      </c>
      <c r="O20" s="33" t="s">
        <v>62</v>
      </c>
      <c r="P20" s="34" t="s">
        <v>63</v>
      </c>
      <c r="Q20" s="35"/>
      <c r="R20" s="33" t="s">
        <v>66</v>
      </c>
      <c r="S20" s="34" t="s">
        <v>67</v>
      </c>
      <c r="T20" s="9"/>
      <c r="U20" s="8"/>
      <c r="V20" s="41">
        <v>1138252</v>
      </c>
      <c r="W20" s="42"/>
      <c r="X20" s="43">
        <v>1088100</v>
      </c>
      <c r="Y20" s="44">
        <v>1088100</v>
      </c>
      <c r="Z20" s="4"/>
      <c r="AA20" s="4"/>
      <c r="AB20" s="2"/>
    </row>
    <row r="21" spans="1:28" ht="28.5" customHeight="1" x14ac:dyDescent="0.2">
      <c r="A21" s="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25" t="s">
        <v>19</v>
      </c>
      <c r="O21" s="33" t="s">
        <v>62</v>
      </c>
      <c r="P21" s="34" t="s">
        <v>63</v>
      </c>
      <c r="Q21" s="35"/>
      <c r="R21" s="33" t="s">
        <v>66</v>
      </c>
      <c r="S21" s="34" t="s">
        <v>68</v>
      </c>
      <c r="T21" s="9"/>
      <c r="U21" s="8"/>
      <c r="V21" s="41">
        <v>1138252</v>
      </c>
      <c r="W21" s="42"/>
      <c r="X21" s="43">
        <v>1088100</v>
      </c>
      <c r="Y21" s="44">
        <v>1088100</v>
      </c>
      <c r="Z21" s="4"/>
      <c r="AA21" s="4"/>
      <c r="AB21" s="2"/>
    </row>
    <row r="22" spans="1:28" ht="48.75" customHeight="1" x14ac:dyDescent="0.2">
      <c r="A22" s="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26" t="s">
        <v>20</v>
      </c>
      <c r="O22" s="31" t="s">
        <v>62</v>
      </c>
      <c r="P22" s="32" t="s">
        <v>69</v>
      </c>
      <c r="Q22" s="30"/>
      <c r="R22" s="28"/>
      <c r="S22" s="29"/>
      <c r="T22" s="9"/>
      <c r="U22" s="8"/>
      <c r="V22" s="36">
        <f>V23</f>
        <v>6333316.6299999999</v>
      </c>
      <c r="W22" s="36">
        <f t="shared" ref="W22:Y22" si="0">W23</f>
        <v>0</v>
      </c>
      <c r="X22" s="36">
        <f t="shared" si="0"/>
        <v>2772946.6</v>
      </c>
      <c r="Y22" s="36">
        <f t="shared" si="0"/>
        <v>2971718.1</v>
      </c>
      <c r="Z22" s="4"/>
      <c r="AA22" s="4"/>
      <c r="AB22" s="2"/>
    </row>
    <row r="23" spans="1:28" ht="26.25" customHeight="1" x14ac:dyDescent="0.2">
      <c r="A23" s="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25" t="s">
        <v>16</v>
      </c>
      <c r="O23" s="33" t="s">
        <v>62</v>
      </c>
      <c r="P23" s="34" t="s">
        <v>69</v>
      </c>
      <c r="Q23" s="45"/>
      <c r="R23" s="33" t="s">
        <v>65</v>
      </c>
      <c r="S23" s="34"/>
      <c r="T23" s="46"/>
      <c r="U23" s="47"/>
      <c r="V23" s="41">
        <f>V24+V27+V36+V33</f>
        <v>6333316.6299999999</v>
      </c>
      <c r="W23" s="41">
        <f t="shared" ref="W23:Y23" si="1">W24+W27+W36</f>
        <v>0</v>
      </c>
      <c r="X23" s="41">
        <f t="shared" si="1"/>
        <v>2772946.6</v>
      </c>
      <c r="Y23" s="41">
        <f t="shared" si="1"/>
        <v>2971718.1</v>
      </c>
      <c r="Z23" s="4"/>
      <c r="AA23" s="4"/>
      <c r="AB23" s="2"/>
    </row>
    <row r="24" spans="1:28" ht="26.25" customHeight="1" x14ac:dyDescent="0.2">
      <c r="A24" s="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25" t="s">
        <v>21</v>
      </c>
      <c r="O24" s="33" t="s">
        <v>62</v>
      </c>
      <c r="P24" s="34" t="s">
        <v>69</v>
      </c>
      <c r="Q24" s="45"/>
      <c r="R24" s="33" t="s">
        <v>70</v>
      </c>
      <c r="S24" s="34"/>
      <c r="T24" s="46"/>
      <c r="U24" s="47"/>
      <c r="V24" s="41">
        <v>4455121.2699999996</v>
      </c>
      <c r="W24" s="42"/>
      <c r="X24" s="43">
        <v>2772946.6</v>
      </c>
      <c r="Y24" s="44">
        <v>2971718.1</v>
      </c>
      <c r="Z24" s="4"/>
      <c r="AA24" s="4"/>
      <c r="AB24" s="2"/>
    </row>
    <row r="25" spans="1:28" ht="25.5" customHeight="1" x14ac:dyDescent="0.2">
      <c r="A25" s="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25" t="s">
        <v>18</v>
      </c>
      <c r="O25" s="33" t="s">
        <v>62</v>
      </c>
      <c r="P25" s="34" t="s">
        <v>69</v>
      </c>
      <c r="Q25" s="45"/>
      <c r="R25" s="33" t="s">
        <v>70</v>
      </c>
      <c r="S25" s="34" t="s">
        <v>67</v>
      </c>
      <c r="T25" s="46"/>
      <c r="U25" s="47"/>
      <c r="V25" s="41">
        <v>4455121.2699999996</v>
      </c>
      <c r="W25" s="42"/>
      <c r="X25" s="43">
        <v>2772946.6</v>
      </c>
      <c r="Y25" s="44">
        <v>2971718.1</v>
      </c>
      <c r="Z25" s="4"/>
      <c r="AA25" s="4"/>
      <c r="AB25" s="2"/>
    </row>
    <row r="26" spans="1:28" ht="27.75" customHeight="1" x14ac:dyDescent="0.2">
      <c r="A26" s="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25" t="s">
        <v>19</v>
      </c>
      <c r="O26" s="33" t="s">
        <v>62</v>
      </c>
      <c r="P26" s="34" t="s">
        <v>69</v>
      </c>
      <c r="Q26" s="45"/>
      <c r="R26" s="33" t="s">
        <v>70</v>
      </c>
      <c r="S26" s="34" t="s">
        <v>68</v>
      </c>
      <c r="T26" s="46"/>
      <c r="U26" s="47"/>
      <c r="V26" s="41">
        <v>4455121.2699999996</v>
      </c>
      <c r="W26" s="42"/>
      <c r="X26" s="43">
        <v>2772946.6</v>
      </c>
      <c r="Y26" s="44">
        <v>2971718.1</v>
      </c>
      <c r="Z26" s="4"/>
      <c r="AA26" s="4"/>
      <c r="AB26" s="2"/>
    </row>
    <row r="27" spans="1:28" ht="21.75" customHeight="1" x14ac:dyDescent="0.2">
      <c r="A27" s="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25" t="s">
        <v>22</v>
      </c>
      <c r="O27" s="33" t="s">
        <v>62</v>
      </c>
      <c r="P27" s="34" t="s">
        <v>69</v>
      </c>
      <c r="Q27" s="45"/>
      <c r="R27" s="33" t="s">
        <v>71</v>
      </c>
      <c r="S27" s="34"/>
      <c r="T27" s="46"/>
      <c r="U27" s="47"/>
      <c r="V27" s="41">
        <f>V28+V30</f>
        <v>1830423.46</v>
      </c>
      <c r="W27" s="42"/>
      <c r="X27" s="43"/>
      <c r="Y27" s="44"/>
      <c r="Z27" s="4"/>
      <c r="AA27" s="4"/>
      <c r="AB27" s="2"/>
    </row>
    <row r="28" spans="1:28" ht="29.25" customHeight="1" x14ac:dyDescent="0.2">
      <c r="A28" s="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25" t="s">
        <v>23</v>
      </c>
      <c r="O28" s="33" t="s">
        <v>62</v>
      </c>
      <c r="P28" s="34" t="s">
        <v>69</v>
      </c>
      <c r="Q28" s="45"/>
      <c r="R28" s="33" t="s">
        <v>71</v>
      </c>
      <c r="S28" s="34" t="s">
        <v>72</v>
      </c>
      <c r="T28" s="46"/>
      <c r="U28" s="47"/>
      <c r="V28" s="41">
        <v>1632203.13</v>
      </c>
      <c r="W28" s="42"/>
      <c r="X28" s="43"/>
      <c r="Y28" s="44"/>
      <c r="Z28" s="4"/>
      <c r="AA28" s="4"/>
      <c r="AB28" s="2"/>
    </row>
    <row r="29" spans="1:28" ht="25.5" customHeight="1" x14ac:dyDescent="0.2">
      <c r="A29" s="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25" t="s">
        <v>24</v>
      </c>
      <c r="O29" s="33" t="s">
        <v>62</v>
      </c>
      <c r="P29" s="34" t="s">
        <v>69</v>
      </c>
      <c r="Q29" s="45"/>
      <c r="R29" s="33" t="s">
        <v>71</v>
      </c>
      <c r="S29" s="34" t="s">
        <v>73</v>
      </c>
      <c r="T29" s="46"/>
      <c r="U29" s="47"/>
      <c r="V29" s="41">
        <v>1632203.13</v>
      </c>
      <c r="W29" s="42"/>
      <c r="X29" s="43"/>
      <c r="Y29" s="44"/>
      <c r="Z29" s="4"/>
      <c r="AA29" s="4"/>
      <c r="AB29" s="2"/>
    </row>
    <row r="30" spans="1:28" ht="15" customHeight="1" x14ac:dyDescent="0.2">
      <c r="A30" s="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25" t="s">
        <v>25</v>
      </c>
      <c r="O30" s="33" t="s">
        <v>62</v>
      </c>
      <c r="P30" s="34" t="s">
        <v>69</v>
      </c>
      <c r="Q30" s="45"/>
      <c r="R30" s="33" t="s">
        <v>71</v>
      </c>
      <c r="S30" s="34" t="s">
        <v>74</v>
      </c>
      <c r="T30" s="46"/>
      <c r="U30" s="47"/>
      <c r="V30" s="41">
        <v>198220.33</v>
      </c>
      <c r="W30" s="42"/>
      <c r="X30" s="43"/>
      <c r="Y30" s="44"/>
      <c r="Z30" s="4"/>
      <c r="AA30" s="4"/>
      <c r="AB30" s="2"/>
    </row>
    <row r="31" spans="1:28" ht="33" customHeight="1" x14ac:dyDescent="0.2">
      <c r="A31" s="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25" t="s">
        <v>125</v>
      </c>
      <c r="O31" s="33" t="s">
        <v>62</v>
      </c>
      <c r="P31" s="34" t="s">
        <v>69</v>
      </c>
      <c r="Q31" s="45"/>
      <c r="R31" s="33" t="s">
        <v>71</v>
      </c>
      <c r="S31" s="34" t="s">
        <v>124</v>
      </c>
      <c r="T31" s="46"/>
      <c r="U31" s="47"/>
      <c r="V31" s="41">
        <v>148920.32999999999</v>
      </c>
      <c r="W31" s="42"/>
      <c r="X31" s="43"/>
      <c r="Y31" s="44"/>
      <c r="Z31" s="4"/>
      <c r="AA31" s="4"/>
      <c r="AB31" s="2"/>
    </row>
    <row r="32" spans="1:28" ht="15" customHeight="1" x14ac:dyDescent="0.2">
      <c r="A32" s="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25" t="s">
        <v>26</v>
      </c>
      <c r="O32" s="33" t="s">
        <v>62</v>
      </c>
      <c r="P32" s="34" t="s">
        <v>69</v>
      </c>
      <c r="Q32" s="45"/>
      <c r="R32" s="33" t="s">
        <v>71</v>
      </c>
      <c r="S32" s="34" t="s">
        <v>75</v>
      </c>
      <c r="T32" s="46"/>
      <c r="U32" s="47"/>
      <c r="V32" s="41">
        <v>49300</v>
      </c>
      <c r="W32" s="42"/>
      <c r="X32" s="43"/>
      <c r="Y32" s="44"/>
      <c r="Z32" s="4"/>
      <c r="AA32" s="4"/>
      <c r="AB32" s="2"/>
    </row>
    <row r="33" spans="1:28" ht="56.25" customHeight="1" x14ac:dyDescent="0.2">
      <c r="A33" s="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40" t="s">
        <v>113</v>
      </c>
      <c r="O33" s="33" t="s">
        <v>62</v>
      </c>
      <c r="P33" s="34" t="s">
        <v>69</v>
      </c>
      <c r="Q33" s="45"/>
      <c r="R33" s="33" t="s">
        <v>112</v>
      </c>
      <c r="S33" s="34"/>
      <c r="T33" s="46"/>
      <c r="U33" s="47"/>
      <c r="V33" s="41">
        <v>8771.9</v>
      </c>
      <c r="W33" s="42"/>
      <c r="X33" s="43"/>
      <c r="Y33" s="44"/>
      <c r="Z33" s="4"/>
      <c r="AA33" s="4"/>
      <c r="AB33" s="2"/>
    </row>
    <row r="34" spans="1:28" ht="52.5" customHeight="1" x14ac:dyDescent="0.2">
      <c r="A34" s="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25" t="s">
        <v>18</v>
      </c>
      <c r="O34" s="33" t="s">
        <v>62</v>
      </c>
      <c r="P34" s="34" t="s">
        <v>69</v>
      </c>
      <c r="Q34" s="45"/>
      <c r="R34" s="33" t="s">
        <v>112</v>
      </c>
      <c r="S34" s="34" t="s">
        <v>67</v>
      </c>
      <c r="T34" s="46"/>
      <c r="U34" s="47"/>
      <c r="V34" s="41">
        <v>8771.9</v>
      </c>
      <c r="W34" s="42"/>
      <c r="X34" s="43"/>
      <c r="Y34" s="44"/>
      <c r="Z34" s="4"/>
      <c r="AA34" s="4"/>
      <c r="AB34" s="2"/>
    </row>
    <row r="35" spans="1:28" ht="31.5" customHeight="1" x14ac:dyDescent="0.2">
      <c r="A35" s="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25" t="s">
        <v>19</v>
      </c>
      <c r="O35" s="33" t="s">
        <v>62</v>
      </c>
      <c r="P35" s="34" t="s">
        <v>69</v>
      </c>
      <c r="Q35" s="45"/>
      <c r="R35" s="33" t="s">
        <v>112</v>
      </c>
      <c r="S35" s="34" t="s">
        <v>68</v>
      </c>
      <c r="T35" s="46"/>
      <c r="U35" s="47"/>
      <c r="V35" s="41">
        <v>8771.9</v>
      </c>
      <c r="W35" s="42"/>
      <c r="X35" s="43"/>
      <c r="Y35" s="44"/>
      <c r="Z35" s="4"/>
      <c r="AA35" s="4"/>
      <c r="AB35" s="2"/>
    </row>
    <row r="36" spans="1:28" ht="36" customHeight="1" x14ac:dyDescent="0.2">
      <c r="A36" s="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25" t="s">
        <v>27</v>
      </c>
      <c r="O36" s="33" t="s">
        <v>62</v>
      </c>
      <c r="P36" s="34" t="s">
        <v>69</v>
      </c>
      <c r="Q36" s="45"/>
      <c r="R36" s="33" t="s">
        <v>76</v>
      </c>
      <c r="S36" s="34"/>
      <c r="T36" s="46"/>
      <c r="U36" s="47"/>
      <c r="V36" s="41">
        <v>39000</v>
      </c>
      <c r="W36" s="42"/>
      <c r="X36" s="43"/>
      <c r="Y36" s="44"/>
      <c r="Z36" s="4"/>
      <c r="AA36" s="4"/>
      <c r="AB36" s="2"/>
    </row>
    <row r="37" spans="1:28" ht="15" customHeight="1" x14ac:dyDescent="0.2">
      <c r="A37" s="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25" t="s">
        <v>28</v>
      </c>
      <c r="O37" s="33" t="s">
        <v>62</v>
      </c>
      <c r="P37" s="34" t="s">
        <v>69</v>
      </c>
      <c r="Q37" s="45"/>
      <c r="R37" s="33" t="s">
        <v>76</v>
      </c>
      <c r="S37" s="34" t="s">
        <v>77</v>
      </c>
      <c r="T37" s="46"/>
      <c r="U37" s="47"/>
      <c r="V37" s="41">
        <v>39000</v>
      </c>
      <c r="W37" s="42"/>
      <c r="X37" s="43"/>
      <c r="Y37" s="44"/>
      <c r="Z37" s="4"/>
      <c r="AA37" s="4"/>
      <c r="AB37" s="2"/>
    </row>
    <row r="38" spans="1:28" ht="15" customHeight="1" x14ac:dyDescent="0.2">
      <c r="A38" s="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25" t="s">
        <v>29</v>
      </c>
      <c r="O38" s="33" t="s">
        <v>62</v>
      </c>
      <c r="P38" s="34" t="s">
        <v>69</v>
      </c>
      <c r="Q38" s="45"/>
      <c r="R38" s="33" t="s">
        <v>76</v>
      </c>
      <c r="S38" s="34" t="s">
        <v>78</v>
      </c>
      <c r="T38" s="46"/>
      <c r="U38" s="47"/>
      <c r="V38" s="41">
        <v>39000</v>
      </c>
      <c r="W38" s="42"/>
      <c r="X38" s="43"/>
      <c r="Y38" s="44"/>
      <c r="Z38" s="4"/>
      <c r="AA38" s="4"/>
      <c r="AB38" s="2"/>
    </row>
    <row r="39" spans="1:28" ht="42" customHeight="1" x14ac:dyDescent="0.2">
      <c r="A39" s="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48" t="s">
        <v>30</v>
      </c>
      <c r="O39" s="31" t="s">
        <v>62</v>
      </c>
      <c r="P39" s="32" t="s">
        <v>79</v>
      </c>
      <c r="Q39" s="30"/>
      <c r="R39" s="28"/>
      <c r="S39" s="29"/>
      <c r="T39" s="9"/>
      <c r="U39" s="8"/>
      <c r="V39" s="36">
        <v>20000</v>
      </c>
      <c r="W39" s="37"/>
      <c r="X39" s="38"/>
      <c r="Y39" s="39"/>
      <c r="Z39" s="4"/>
      <c r="AA39" s="4"/>
      <c r="AB39" s="2"/>
    </row>
    <row r="40" spans="1:28" ht="28.5" customHeight="1" x14ac:dyDescent="0.2">
      <c r="A40" s="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25" t="s">
        <v>16</v>
      </c>
      <c r="O40" s="33" t="s">
        <v>62</v>
      </c>
      <c r="P40" s="34" t="s">
        <v>79</v>
      </c>
      <c r="Q40" s="45"/>
      <c r="R40" s="33" t="s">
        <v>65</v>
      </c>
      <c r="S40" s="34"/>
      <c r="T40" s="46"/>
      <c r="U40" s="47"/>
      <c r="V40" s="41">
        <v>20000</v>
      </c>
      <c r="W40" s="42"/>
      <c r="X40" s="43"/>
      <c r="Y40" s="44"/>
      <c r="Z40" s="4"/>
      <c r="AA40" s="4"/>
      <c r="AB40" s="2"/>
    </row>
    <row r="41" spans="1:28" ht="34.5" customHeight="1" x14ac:dyDescent="0.2">
      <c r="A41" s="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25" t="s">
        <v>31</v>
      </c>
      <c r="O41" s="33" t="s">
        <v>62</v>
      </c>
      <c r="P41" s="34" t="s">
        <v>79</v>
      </c>
      <c r="Q41" s="45"/>
      <c r="R41" s="33" t="s">
        <v>80</v>
      </c>
      <c r="S41" s="34"/>
      <c r="T41" s="46"/>
      <c r="U41" s="47"/>
      <c r="V41" s="41">
        <v>20000</v>
      </c>
      <c r="W41" s="42"/>
      <c r="X41" s="43"/>
      <c r="Y41" s="44"/>
      <c r="Z41" s="4"/>
      <c r="AA41" s="4"/>
      <c r="AB41" s="2"/>
    </row>
    <row r="42" spans="1:28" ht="15" customHeight="1" x14ac:dyDescent="0.2">
      <c r="A42" s="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25" t="s">
        <v>28</v>
      </c>
      <c r="O42" s="33" t="s">
        <v>62</v>
      </c>
      <c r="P42" s="34" t="s">
        <v>79</v>
      </c>
      <c r="Q42" s="45"/>
      <c r="R42" s="33" t="s">
        <v>80</v>
      </c>
      <c r="S42" s="34" t="s">
        <v>77</v>
      </c>
      <c r="T42" s="46"/>
      <c r="U42" s="47"/>
      <c r="V42" s="41">
        <v>20000</v>
      </c>
      <c r="W42" s="42"/>
      <c r="X42" s="43"/>
      <c r="Y42" s="44"/>
      <c r="Z42" s="4"/>
      <c r="AA42" s="4"/>
      <c r="AB42" s="2"/>
    </row>
    <row r="43" spans="1:28" ht="15" customHeight="1" x14ac:dyDescent="0.2">
      <c r="A43" s="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25" t="s">
        <v>29</v>
      </c>
      <c r="O43" s="33" t="s">
        <v>62</v>
      </c>
      <c r="P43" s="34" t="s">
        <v>79</v>
      </c>
      <c r="Q43" s="45"/>
      <c r="R43" s="33" t="s">
        <v>80</v>
      </c>
      <c r="S43" s="34" t="s">
        <v>78</v>
      </c>
      <c r="T43" s="46"/>
      <c r="U43" s="47"/>
      <c r="V43" s="41">
        <v>20000</v>
      </c>
      <c r="W43" s="42"/>
      <c r="X43" s="43"/>
      <c r="Y43" s="44"/>
      <c r="Z43" s="4"/>
      <c r="AA43" s="4"/>
      <c r="AB43" s="2"/>
    </row>
    <row r="44" spans="1:28" ht="15" customHeight="1" x14ac:dyDescent="0.2">
      <c r="A44" s="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48" t="s">
        <v>32</v>
      </c>
      <c r="O44" s="31" t="s">
        <v>62</v>
      </c>
      <c r="P44" s="32" t="s">
        <v>81</v>
      </c>
      <c r="Q44" s="30"/>
      <c r="R44" s="28"/>
      <c r="S44" s="29"/>
      <c r="T44" s="9"/>
      <c r="U44" s="8"/>
      <c r="V44" s="36">
        <v>240000</v>
      </c>
      <c r="W44" s="37"/>
      <c r="X44" s="38"/>
      <c r="Y44" s="39"/>
      <c r="Z44" s="4"/>
      <c r="AA44" s="4"/>
      <c r="AB44" s="2"/>
    </row>
    <row r="45" spans="1:28" ht="23.25" customHeight="1" x14ac:dyDescent="0.2">
      <c r="A45" s="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25" t="s">
        <v>16</v>
      </c>
      <c r="O45" s="33" t="s">
        <v>62</v>
      </c>
      <c r="P45" s="34" t="s">
        <v>81</v>
      </c>
      <c r="Q45" s="45"/>
      <c r="R45" s="33" t="s">
        <v>65</v>
      </c>
      <c r="S45" s="34"/>
      <c r="T45" s="46"/>
      <c r="U45" s="47"/>
      <c r="V45" s="41">
        <v>240000</v>
      </c>
      <c r="W45" s="37"/>
      <c r="X45" s="38"/>
      <c r="Y45" s="39"/>
      <c r="Z45" s="4"/>
      <c r="AA45" s="4"/>
      <c r="AB45" s="2"/>
    </row>
    <row r="46" spans="1:28" ht="26.25" customHeight="1" x14ac:dyDescent="0.2">
      <c r="A46" s="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25" t="s">
        <v>33</v>
      </c>
      <c r="O46" s="33" t="s">
        <v>62</v>
      </c>
      <c r="P46" s="34" t="s">
        <v>81</v>
      </c>
      <c r="Q46" s="45"/>
      <c r="R46" s="33" t="s">
        <v>82</v>
      </c>
      <c r="S46" s="34"/>
      <c r="T46" s="46"/>
      <c r="U46" s="47"/>
      <c r="V46" s="41">
        <v>240000</v>
      </c>
      <c r="W46" s="37"/>
      <c r="X46" s="38"/>
      <c r="Y46" s="39"/>
      <c r="Z46" s="4"/>
      <c r="AA46" s="4"/>
      <c r="AB46" s="2"/>
    </row>
    <row r="47" spans="1:28" ht="27.75" customHeight="1" x14ac:dyDescent="0.2">
      <c r="A47" s="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25" t="s">
        <v>23</v>
      </c>
      <c r="O47" s="33" t="s">
        <v>62</v>
      </c>
      <c r="P47" s="34" t="s">
        <v>81</v>
      </c>
      <c r="Q47" s="45"/>
      <c r="R47" s="33" t="s">
        <v>82</v>
      </c>
      <c r="S47" s="34" t="s">
        <v>72</v>
      </c>
      <c r="T47" s="46"/>
      <c r="U47" s="47"/>
      <c r="V47" s="41">
        <v>240000</v>
      </c>
      <c r="W47" s="37"/>
      <c r="X47" s="38"/>
      <c r="Y47" s="39"/>
      <c r="Z47" s="4"/>
      <c r="AA47" s="4"/>
      <c r="AB47" s="2"/>
    </row>
    <row r="48" spans="1:28" ht="27.75" customHeight="1" x14ac:dyDescent="0.2">
      <c r="A48" s="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25" t="s">
        <v>24</v>
      </c>
      <c r="O48" s="33" t="s">
        <v>62</v>
      </c>
      <c r="P48" s="34" t="s">
        <v>81</v>
      </c>
      <c r="Q48" s="45"/>
      <c r="R48" s="33" t="s">
        <v>82</v>
      </c>
      <c r="S48" s="34" t="s">
        <v>73</v>
      </c>
      <c r="T48" s="46"/>
      <c r="U48" s="47"/>
      <c r="V48" s="41">
        <v>240000</v>
      </c>
      <c r="W48" s="37"/>
      <c r="X48" s="38"/>
      <c r="Y48" s="39"/>
      <c r="Z48" s="4"/>
      <c r="AA48" s="4"/>
      <c r="AB48" s="2"/>
    </row>
    <row r="49" spans="1:28" ht="15" customHeight="1" x14ac:dyDescent="0.2">
      <c r="A49" s="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26" t="s">
        <v>34</v>
      </c>
      <c r="O49" s="31" t="s">
        <v>63</v>
      </c>
      <c r="P49" s="29"/>
      <c r="Q49" s="30"/>
      <c r="R49" s="28"/>
      <c r="S49" s="29"/>
      <c r="T49" s="9"/>
      <c r="U49" s="8"/>
      <c r="V49" s="36">
        <v>168098</v>
      </c>
      <c r="W49" s="37"/>
      <c r="X49" s="38">
        <v>183648</v>
      </c>
      <c r="Y49" s="39">
        <v>201160</v>
      </c>
      <c r="Z49" s="4"/>
      <c r="AA49" s="4"/>
      <c r="AB49" s="2"/>
    </row>
    <row r="50" spans="1:28" ht="15" customHeight="1" x14ac:dyDescent="0.2">
      <c r="A50" s="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48" t="s">
        <v>35</v>
      </c>
      <c r="O50" s="31" t="s">
        <v>63</v>
      </c>
      <c r="P50" s="32" t="s">
        <v>83</v>
      </c>
      <c r="Q50" s="30"/>
      <c r="R50" s="28"/>
      <c r="S50" s="29"/>
      <c r="T50" s="9"/>
      <c r="U50" s="8"/>
      <c r="V50" s="36">
        <v>168098</v>
      </c>
      <c r="W50" s="37"/>
      <c r="X50" s="38">
        <v>183648</v>
      </c>
      <c r="Y50" s="39">
        <v>201160</v>
      </c>
      <c r="Z50" s="4"/>
      <c r="AA50" s="4"/>
      <c r="AB50" s="2"/>
    </row>
    <row r="51" spans="1:28" ht="30" customHeight="1" x14ac:dyDescent="0.2">
      <c r="A51" s="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25" t="s">
        <v>16</v>
      </c>
      <c r="O51" s="33" t="s">
        <v>63</v>
      </c>
      <c r="P51" s="34" t="s">
        <v>83</v>
      </c>
      <c r="Q51" s="45"/>
      <c r="R51" s="33" t="s">
        <v>65</v>
      </c>
      <c r="S51" s="34"/>
      <c r="T51" s="46"/>
      <c r="U51" s="47"/>
      <c r="V51" s="41">
        <v>168098</v>
      </c>
      <c r="W51" s="42"/>
      <c r="X51" s="43">
        <v>183648</v>
      </c>
      <c r="Y51" s="44">
        <v>201160</v>
      </c>
      <c r="Z51" s="4"/>
      <c r="AA51" s="4"/>
      <c r="AB51" s="2"/>
    </row>
    <row r="52" spans="1:28" ht="48.75" customHeight="1" x14ac:dyDescent="0.2">
      <c r="A52" s="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25" t="s">
        <v>36</v>
      </c>
      <c r="O52" s="33" t="s">
        <v>63</v>
      </c>
      <c r="P52" s="34" t="s">
        <v>83</v>
      </c>
      <c r="Q52" s="45"/>
      <c r="R52" s="33" t="s">
        <v>84</v>
      </c>
      <c r="S52" s="34"/>
      <c r="T52" s="46"/>
      <c r="U52" s="47"/>
      <c r="V52" s="41">
        <v>168098</v>
      </c>
      <c r="W52" s="42"/>
      <c r="X52" s="43">
        <v>183648</v>
      </c>
      <c r="Y52" s="44">
        <v>201160</v>
      </c>
      <c r="Z52" s="4"/>
      <c r="AA52" s="4"/>
      <c r="AB52" s="2"/>
    </row>
    <row r="53" spans="1:28" ht="57" customHeight="1" x14ac:dyDescent="0.2">
      <c r="A53" s="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25" t="s">
        <v>18</v>
      </c>
      <c r="O53" s="33" t="s">
        <v>63</v>
      </c>
      <c r="P53" s="34" t="s">
        <v>83</v>
      </c>
      <c r="Q53" s="45"/>
      <c r="R53" s="33" t="s">
        <v>84</v>
      </c>
      <c r="S53" s="34" t="s">
        <v>67</v>
      </c>
      <c r="T53" s="46"/>
      <c r="U53" s="47"/>
      <c r="V53" s="41">
        <v>153498</v>
      </c>
      <c r="W53" s="42"/>
      <c r="X53" s="43">
        <v>168288</v>
      </c>
      <c r="Y53" s="44">
        <v>185664</v>
      </c>
      <c r="Z53" s="4"/>
      <c r="AA53" s="4"/>
      <c r="AB53" s="2"/>
    </row>
    <row r="54" spans="1:28" ht="30.75" customHeight="1" x14ac:dyDescent="0.2">
      <c r="A54" s="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25" t="s">
        <v>19</v>
      </c>
      <c r="O54" s="33" t="s">
        <v>63</v>
      </c>
      <c r="P54" s="34" t="s">
        <v>83</v>
      </c>
      <c r="Q54" s="45"/>
      <c r="R54" s="33" t="s">
        <v>84</v>
      </c>
      <c r="S54" s="34" t="s">
        <v>68</v>
      </c>
      <c r="T54" s="46"/>
      <c r="U54" s="47"/>
      <c r="V54" s="41">
        <v>153498</v>
      </c>
      <c r="W54" s="42"/>
      <c r="X54" s="43">
        <v>168288</v>
      </c>
      <c r="Y54" s="44">
        <v>185664</v>
      </c>
      <c r="Z54" s="4"/>
      <c r="AA54" s="4"/>
      <c r="AB54" s="2"/>
    </row>
    <row r="55" spans="1:28" ht="24" customHeight="1" x14ac:dyDescent="0.2">
      <c r="A55" s="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25" t="s">
        <v>23</v>
      </c>
      <c r="O55" s="33" t="s">
        <v>63</v>
      </c>
      <c r="P55" s="34" t="s">
        <v>83</v>
      </c>
      <c r="Q55" s="45"/>
      <c r="R55" s="33" t="s">
        <v>84</v>
      </c>
      <c r="S55" s="34" t="s">
        <v>72</v>
      </c>
      <c r="T55" s="46"/>
      <c r="U55" s="47"/>
      <c r="V55" s="41">
        <v>14600</v>
      </c>
      <c r="W55" s="42"/>
      <c r="X55" s="43">
        <v>15360</v>
      </c>
      <c r="Y55" s="44">
        <v>15496</v>
      </c>
      <c r="Z55" s="4"/>
      <c r="AA55" s="4"/>
      <c r="AB55" s="2"/>
    </row>
    <row r="56" spans="1:28" ht="27" customHeight="1" x14ac:dyDescent="0.2">
      <c r="A56" s="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25" t="s">
        <v>24</v>
      </c>
      <c r="O56" s="33" t="s">
        <v>63</v>
      </c>
      <c r="P56" s="34" t="s">
        <v>83</v>
      </c>
      <c r="Q56" s="45"/>
      <c r="R56" s="33" t="s">
        <v>84</v>
      </c>
      <c r="S56" s="34" t="s">
        <v>73</v>
      </c>
      <c r="T56" s="46"/>
      <c r="U56" s="47"/>
      <c r="V56" s="41">
        <v>14600</v>
      </c>
      <c r="W56" s="42"/>
      <c r="X56" s="43">
        <v>15360</v>
      </c>
      <c r="Y56" s="44">
        <v>15496</v>
      </c>
      <c r="Z56" s="4"/>
      <c r="AA56" s="4"/>
      <c r="AB56" s="2"/>
    </row>
    <row r="57" spans="1:28" ht="27" customHeight="1" x14ac:dyDescent="0.2">
      <c r="A57" s="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48" t="s">
        <v>37</v>
      </c>
      <c r="O57" s="31" t="s">
        <v>83</v>
      </c>
      <c r="P57" s="29"/>
      <c r="Q57" s="30"/>
      <c r="R57" s="28"/>
      <c r="S57" s="29"/>
      <c r="T57" s="9"/>
      <c r="U57" s="8"/>
      <c r="V57" s="36">
        <f>V58</f>
        <v>492271</v>
      </c>
      <c r="W57" s="37"/>
      <c r="X57" s="38"/>
      <c r="Y57" s="39"/>
      <c r="Z57" s="4"/>
      <c r="AA57" s="4"/>
      <c r="AB57" s="2"/>
    </row>
    <row r="58" spans="1:28" ht="38.25" customHeight="1" x14ac:dyDescent="0.2">
      <c r="A58" s="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48" t="s">
        <v>38</v>
      </c>
      <c r="O58" s="31" t="s">
        <v>83</v>
      </c>
      <c r="P58" s="32" t="s">
        <v>64</v>
      </c>
      <c r="Q58" s="30"/>
      <c r="R58" s="28"/>
      <c r="S58" s="29"/>
      <c r="T58" s="9"/>
      <c r="U58" s="8"/>
      <c r="V58" s="36">
        <f>V59</f>
        <v>492271</v>
      </c>
      <c r="W58" s="37"/>
      <c r="X58" s="38"/>
      <c r="Y58" s="39"/>
      <c r="Z58" s="4"/>
      <c r="AA58" s="4"/>
      <c r="AB58" s="2"/>
    </row>
    <row r="59" spans="1:28" ht="27" customHeight="1" x14ac:dyDescent="0.2">
      <c r="A59" s="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25" t="s">
        <v>16</v>
      </c>
      <c r="O59" s="33" t="s">
        <v>83</v>
      </c>
      <c r="P59" s="34" t="s">
        <v>64</v>
      </c>
      <c r="Q59" s="45"/>
      <c r="R59" s="33" t="s">
        <v>65</v>
      </c>
      <c r="S59" s="34"/>
      <c r="T59" s="46"/>
      <c r="U59" s="47"/>
      <c r="V59" s="41">
        <f>V63+V66+V60</f>
        <v>492271</v>
      </c>
      <c r="W59" s="42"/>
      <c r="X59" s="43"/>
      <c r="Y59" s="39"/>
      <c r="Z59" s="4"/>
      <c r="AA59" s="4"/>
      <c r="AB59" s="2"/>
    </row>
    <row r="60" spans="1:28" ht="27" customHeight="1" x14ac:dyDescent="0.2">
      <c r="A60" s="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25" t="s">
        <v>126</v>
      </c>
      <c r="O60" s="33" t="s">
        <v>83</v>
      </c>
      <c r="P60" s="34" t="s">
        <v>64</v>
      </c>
      <c r="Q60" s="45"/>
      <c r="R60" s="33" t="s">
        <v>127</v>
      </c>
      <c r="S60" s="34"/>
      <c r="T60" s="46"/>
      <c r="U60" s="47"/>
      <c r="V60" s="41">
        <f>V61</f>
        <v>90000</v>
      </c>
      <c r="W60" s="42"/>
      <c r="X60" s="43"/>
      <c r="Y60" s="39"/>
      <c r="Z60" s="4"/>
      <c r="AA60" s="4"/>
      <c r="AB60" s="2"/>
    </row>
    <row r="61" spans="1:28" ht="27" customHeight="1" x14ac:dyDescent="0.2">
      <c r="A61" s="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25" t="s">
        <v>23</v>
      </c>
      <c r="O61" s="33" t="s">
        <v>83</v>
      </c>
      <c r="P61" s="34" t="s">
        <v>64</v>
      </c>
      <c r="Q61" s="45"/>
      <c r="R61" s="33" t="s">
        <v>85</v>
      </c>
      <c r="S61" s="34" t="s">
        <v>72</v>
      </c>
      <c r="T61" s="46"/>
      <c r="U61" s="47"/>
      <c r="V61" s="41">
        <f>V62</f>
        <v>90000</v>
      </c>
      <c r="W61" s="42"/>
      <c r="X61" s="43"/>
      <c r="Y61" s="39"/>
      <c r="Z61" s="4"/>
      <c r="AA61" s="4"/>
      <c r="AB61" s="2"/>
    </row>
    <row r="62" spans="1:28" ht="27" customHeight="1" x14ac:dyDescent="0.2">
      <c r="A62" s="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25" t="s">
        <v>24</v>
      </c>
      <c r="O62" s="33" t="s">
        <v>83</v>
      </c>
      <c r="P62" s="34" t="s">
        <v>64</v>
      </c>
      <c r="Q62" s="45"/>
      <c r="R62" s="33" t="s">
        <v>85</v>
      </c>
      <c r="S62" s="34" t="s">
        <v>73</v>
      </c>
      <c r="T62" s="46"/>
      <c r="U62" s="47"/>
      <c r="V62" s="41">
        <v>90000</v>
      </c>
      <c r="W62" s="42"/>
      <c r="X62" s="43"/>
      <c r="Y62" s="39"/>
      <c r="Z62" s="4"/>
      <c r="AA62" s="4"/>
      <c r="AB62" s="2"/>
    </row>
    <row r="63" spans="1:28" ht="27" customHeight="1" x14ac:dyDescent="0.2">
      <c r="A63" s="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25" t="s">
        <v>39</v>
      </c>
      <c r="O63" s="33" t="s">
        <v>83</v>
      </c>
      <c r="P63" s="34" t="s">
        <v>64</v>
      </c>
      <c r="Q63" s="45"/>
      <c r="R63" s="33" t="s">
        <v>85</v>
      </c>
      <c r="S63" s="34"/>
      <c r="T63" s="46"/>
      <c r="U63" s="47"/>
      <c r="V63" s="41">
        <v>216000</v>
      </c>
      <c r="W63" s="42"/>
      <c r="X63" s="43"/>
      <c r="Y63" s="39"/>
      <c r="Z63" s="4"/>
      <c r="AA63" s="4"/>
      <c r="AB63" s="2"/>
    </row>
    <row r="64" spans="1:28" ht="27" customHeight="1" x14ac:dyDescent="0.2">
      <c r="A64" s="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25" t="s">
        <v>23</v>
      </c>
      <c r="O64" s="33" t="s">
        <v>83</v>
      </c>
      <c r="P64" s="34" t="s">
        <v>64</v>
      </c>
      <c r="Q64" s="45"/>
      <c r="R64" s="33" t="s">
        <v>85</v>
      </c>
      <c r="S64" s="34" t="s">
        <v>72</v>
      </c>
      <c r="T64" s="46"/>
      <c r="U64" s="47"/>
      <c r="V64" s="41">
        <v>216000</v>
      </c>
      <c r="W64" s="42"/>
      <c r="X64" s="43"/>
      <c r="Y64" s="39"/>
      <c r="Z64" s="4"/>
      <c r="AA64" s="4"/>
      <c r="AB64" s="2"/>
    </row>
    <row r="65" spans="1:28" ht="27" customHeight="1" x14ac:dyDescent="0.2">
      <c r="A65" s="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25" t="s">
        <v>24</v>
      </c>
      <c r="O65" s="33" t="s">
        <v>83</v>
      </c>
      <c r="P65" s="34" t="s">
        <v>64</v>
      </c>
      <c r="Q65" s="45"/>
      <c r="R65" s="33" t="s">
        <v>85</v>
      </c>
      <c r="S65" s="34" t="s">
        <v>73</v>
      </c>
      <c r="T65" s="46"/>
      <c r="U65" s="47"/>
      <c r="V65" s="41">
        <v>216000</v>
      </c>
      <c r="W65" s="42"/>
      <c r="X65" s="43"/>
      <c r="Y65" s="39"/>
      <c r="Z65" s="4"/>
      <c r="AA65" s="4"/>
      <c r="AB65" s="2"/>
    </row>
    <row r="66" spans="1:28" ht="42" customHeight="1" x14ac:dyDescent="0.2">
      <c r="A66" s="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25" t="s">
        <v>40</v>
      </c>
      <c r="O66" s="33" t="s">
        <v>83</v>
      </c>
      <c r="P66" s="34" t="s">
        <v>64</v>
      </c>
      <c r="Q66" s="45"/>
      <c r="R66" s="33" t="s">
        <v>86</v>
      </c>
      <c r="S66" s="34"/>
      <c r="T66" s="46"/>
      <c r="U66" s="47"/>
      <c r="V66" s="41">
        <v>186271</v>
      </c>
      <c r="W66" s="42"/>
      <c r="X66" s="43"/>
      <c r="Y66" s="39"/>
      <c r="Z66" s="4"/>
      <c r="AA66" s="4"/>
      <c r="AB66" s="2"/>
    </row>
    <row r="67" spans="1:28" ht="27" customHeight="1" x14ac:dyDescent="0.2">
      <c r="A67" s="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25" t="s">
        <v>28</v>
      </c>
      <c r="O67" s="33" t="s">
        <v>83</v>
      </c>
      <c r="P67" s="34" t="s">
        <v>64</v>
      </c>
      <c r="Q67" s="45"/>
      <c r="R67" s="33" t="s">
        <v>86</v>
      </c>
      <c r="S67" s="34" t="s">
        <v>77</v>
      </c>
      <c r="T67" s="46"/>
      <c r="U67" s="47"/>
      <c r="V67" s="41">
        <v>186271</v>
      </c>
      <c r="W67" s="42"/>
      <c r="X67" s="43"/>
      <c r="Y67" s="39"/>
      <c r="Z67" s="4"/>
      <c r="AA67" s="4"/>
      <c r="AB67" s="2"/>
    </row>
    <row r="68" spans="1:28" ht="27" customHeight="1" x14ac:dyDescent="0.2">
      <c r="A68" s="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25" t="s">
        <v>29</v>
      </c>
      <c r="O68" s="33" t="s">
        <v>83</v>
      </c>
      <c r="P68" s="34" t="s">
        <v>64</v>
      </c>
      <c r="Q68" s="45"/>
      <c r="R68" s="33" t="s">
        <v>86</v>
      </c>
      <c r="S68" s="34" t="s">
        <v>78</v>
      </c>
      <c r="T68" s="46"/>
      <c r="U68" s="47"/>
      <c r="V68" s="41">
        <v>186271</v>
      </c>
      <c r="W68" s="42"/>
      <c r="X68" s="43"/>
      <c r="Y68" s="39"/>
      <c r="Z68" s="4"/>
      <c r="AA68" s="4"/>
      <c r="AB68" s="2"/>
    </row>
    <row r="69" spans="1:28" ht="27" customHeight="1" x14ac:dyDescent="0.2">
      <c r="A69" s="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49" t="s">
        <v>41</v>
      </c>
      <c r="O69" s="31" t="s">
        <v>69</v>
      </c>
      <c r="P69" s="29"/>
      <c r="Q69" s="30"/>
      <c r="R69" s="28"/>
      <c r="S69" s="29"/>
      <c r="T69" s="9"/>
      <c r="U69" s="8"/>
      <c r="V69" s="36">
        <f>V70</f>
        <v>3342340.7199999997</v>
      </c>
      <c r="W69" s="36" t="e">
        <f>W70+#REF!</f>
        <v>#REF!</v>
      </c>
      <c r="X69" s="36">
        <f>X70</f>
        <v>978280</v>
      </c>
      <c r="Y69" s="36">
        <f>Y70</f>
        <v>985930</v>
      </c>
      <c r="Z69" s="4"/>
      <c r="AA69" s="4"/>
      <c r="AB69" s="2"/>
    </row>
    <row r="70" spans="1:28" ht="27" customHeight="1" x14ac:dyDescent="0.2">
      <c r="A70" s="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49" t="s">
        <v>42</v>
      </c>
      <c r="O70" s="31" t="s">
        <v>69</v>
      </c>
      <c r="P70" s="32" t="s">
        <v>87</v>
      </c>
      <c r="Q70" s="30"/>
      <c r="R70" s="28"/>
      <c r="S70" s="29"/>
      <c r="T70" s="9"/>
      <c r="U70" s="8"/>
      <c r="V70" s="36">
        <f>V71+V75</f>
        <v>3342340.7199999997</v>
      </c>
      <c r="W70" s="36">
        <f t="shared" ref="W70:Y70" si="2">W71+W75</f>
        <v>0</v>
      </c>
      <c r="X70" s="36">
        <f t="shared" si="2"/>
        <v>978280</v>
      </c>
      <c r="Y70" s="36">
        <f t="shared" si="2"/>
        <v>985930</v>
      </c>
      <c r="Z70" s="4"/>
      <c r="AA70" s="4"/>
      <c r="AB70" s="2"/>
    </row>
    <row r="71" spans="1:28" ht="27" customHeight="1" x14ac:dyDescent="0.2">
      <c r="A71" s="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27" t="s">
        <v>89</v>
      </c>
      <c r="O71" s="33" t="s">
        <v>69</v>
      </c>
      <c r="P71" s="34" t="s">
        <v>87</v>
      </c>
      <c r="Q71" s="45"/>
      <c r="R71" s="33" t="s">
        <v>88</v>
      </c>
      <c r="S71" s="34"/>
      <c r="T71" s="46"/>
      <c r="U71" s="47"/>
      <c r="V71" s="41">
        <v>1340230</v>
      </c>
      <c r="W71" s="42"/>
      <c r="X71" s="43">
        <v>871500</v>
      </c>
      <c r="Y71" s="44"/>
      <c r="Z71" s="4"/>
      <c r="AA71" s="4"/>
      <c r="AB71" s="2"/>
    </row>
    <row r="72" spans="1:28" ht="54.75" customHeight="1" x14ac:dyDescent="0.2">
      <c r="A72" s="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27" t="s">
        <v>91</v>
      </c>
      <c r="O72" s="33" t="s">
        <v>69</v>
      </c>
      <c r="P72" s="34" t="s">
        <v>87</v>
      </c>
      <c r="Q72" s="45"/>
      <c r="R72" s="33" t="s">
        <v>90</v>
      </c>
      <c r="S72" s="34"/>
      <c r="T72" s="46"/>
      <c r="U72" s="47"/>
      <c r="V72" s="41">
        <v>1340230</v>
      </c>
      <c r="W72" s="42"/>
      <c r="X72" s="43">
        <v>871500</v>
      </c>
      <c r="Y72" s="44"/>
      <c r="Z72" s="4"/>
      <c r="AA72" s="4"/>
      <c r="AB72" s="2"/>
    </row>
    <row r="73" spans="1:28" ht="27" customHeight="1" x14ac:dyDescent="0.2">
      <c r="A73" s="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27" t="s">
        <v>23</v>
      </c>
      <c r="O73" s="33" t="s">
        <v>69</v>
      </c>
      <c r="P73" s="34" t="s">
        <v>87</v>
      </c>
      <c r="Q73" s="45"/>
      <c r="R73" s="33" t="s">
        <v>90</v>
      </c>
      <c r="S73" s="34" t="s">
        <v>72</v>
      </c>
      <c r="T73" s="46"/>
      <c r="U73" s="47"/>
      <c r="V73" s="41">
        <v>1340230</v>
      </c>
      <c r="W73" s="42"/>
      <c r="X73" s="43">
        <v>871500</v>
      </c>
      <c r="Y73" s="44"/>
      <c r="Z73" s="4"/>
      <c r="AA73" s="4"/>
      <c r="AB73" s="2"/>
    </row>
    <row r="74" spans="1:28" ht="24.75" customHeight="1" x14ac:dyDescent="0.2">
      <c r="A74" s="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27" t="s">
        <v>24</v>
      </c>
      <c r="O74" s="33" t="s">
        <v>69</v>
      </c>
      <c r="P74" s="34" t="s">
        <v>87</v>
      </c>
      <c r="Q74" s="45"/>
      <c r="R74" s="33" t="s">
        <v>90</v>
      </c>
      <c r="S74" s="34" t="s">
        <v>73</v>
      </c>
      <c r="T74" s="46"/>
      <c r="U74" s="47"/>
      <c r="V74" s="41">
        <v>1340230</v>
      </c>
      <c r="W74" s="42"/>
      <c r="X74" s="43">
        <v>871500</v>
      </c>
      <c r="Y74" s="44"/>
      <c r="Z74" s="4"/>
      <c r="AA74" s="4"/>
      <c r="AB74" s="2"/>
    </row>
    <row r="75" spans="1:28" ht="24.75" customHeight="1" x14ac:dyDescent="0.2">
      <c r="A75" s="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27" t="s">
        <v>16</v>
      </c>
      <c r="O75" s="33" t="s">
        <v>69</v>
      </c>
      <c r="P75" s="34" t="s">
        <v>87</v>
      </c>
      <c r="Q75" s="45"/>
      <c r="R75" s="33" t="s">
        <v>65</v>
      </c>
      <c r="S75" s="34"/>
      <c r="T75" s="46"/>
      <c r="U75" s="47"/>
      <c r="V75" s="41">
        <v>2002110.72</v>
      </c>
      <c r="W75" s="42"/>
      <c r="X75" s="43">
        <v>106780</v>
      </c>
      <c r="Y75" s="44">
        <v>985930</v>
      </c>
      <c r="Z75" s="4"/>
      <c r="AA75" s="4"/>
      <c r="AB75" s="2"/>
    </row>
    <row r="76" spans="1:28" ht="24.75" customHeight="1" x14ac:dyDescent="0.2">
      <c r="A76" s="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27" t="s">
        <v>92</v>
      </c>
      <c r="O76" s="33" t="s">
        <v>69</v>
      </c>
      <c r="P76" s="34" t="s">
        <v>87</v>
      </c>
      <c r="Q76" s="45"/>
      <c r="R76" s="33" t="s">
        <v>93</v>
      </c>
      <c r="S76" s="34"/>
      <c r="T76" s="46"/>
      <c r="U76" s="47"/>
      <c r="V76" s="41">
        <v>2002110.72</v>
      </c>
      <c r="W76" s="42"/>
      <c r="X76" s="43">
        <v>106780</v>
      </c>
      <c r="Y76" s="44">
        <v>985930</v>
      </c>
      <c r="Z76" s="4"/>
      <c r="AA76" s="4"/>
      <c r="AB76" s="2"/>
    </row>
    <row r="77" spans="1:28" ht="24.75" customHeight="1" x14ac:dyDescent="0.2">
      <c r="A77" s="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27" t="s">
        <v>23</v>
      </c>
      <c r="O77" s="33" t="s">
        <v>69</v>
      </c>
      <c r="P77" s="34" t="s">
        <v>87</v>
      </c>
      <c r="Q77" s="45"/>
      <c r="R77" s="33" t="s">
        <v>93</v>
      </c>
      <c r="S77" s="34" t="s">
        <v>72</v>
      </c>
      <c r="T77" s="46"/>
      <c r="U77" s="47"/>
      <c r="V77" s="41">
        <v>2002110.72</v>
      </c>
      <c r="W77" s="42"/>
      <c r="X77" s="43">
        <v>106780</v>
      </c>
      <c r="Y77" s="44">
        <v>985930</v>
      </c>
      <c r="Z77" s="4"/>
      <c r="AA77" s="4"/>
      <c r="AB77" s="2"/>
    </row>
    <row r="78" spans="1:28" ht="24.75" customHeight="1" x14ac:dyDescent="0.2">
      <c r="A78" s="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27" t="s">
        <v>24</v>
      </c>
      <c r="O78" s="33" t="s">
        <v>69</v>
      </c>
      <c r="P78" s="34" t="s">
        <v>87</v>
      </c>
      <c r="Q78" s="45"/>
      <c r="R78" s="33" t="s">
        <v>93</v>
      </c>
      <c r="S78" s="34" t="s">
        <v>73</v>
      </c>
      <c r="T78" s="46"/>
      <c r="U78" s="47"/>
      <c r="V78" s="41">
        <v>2002110.72</v>
      </c>
      <c r="W78" s="42"/>
      <c r="X78" s="43">
        <v>106780</v>
      </c>
      <c r="Y78" s="44">
        <v>985930</v>
      </c>
      <c r="Z78" s="4"/>
      <c r="AA78" s="4"/>
      <c r="AB78" s="2"/>
    </row>
    <row r="79" spans="1:28" ht="24.75" customHeight="1" x14ac:dyDescent="0.2">
      <c r="A79" s="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49" t="s">
        <v>43</v>
      </c>
      <c r="O79" s="28" t="s">
        <v>94</v>
      </c>
      <c r="P79" s="29"/>
      <c r="Q79" s="30"/>
      <c r="R79" s="28"/>
      <c r="S79" s="29"/>
      <c r="T79" s="9"/>
      <c r="U79" s="8"/>
      <c r="V79" s="36">
        <f>V80+V85</f>
        <v>3655569.69</v>
      </c>
      <c r="W79" s="37"/>
      <c r="X79" s="38"/>
      <c r="Y79" s="39"/>
      <c r="Z79" s="4"/>
      <c r="AA79" s="4"/>
      <c r="AB79" s="2"/>
    </row>
    <row r="80" spans="1:28" ht="24.75" customHeight="1" x14ac:dyDescent="0.2">
      <c r="A80" s="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49" t="s">
        <v>44</v>
      </c>
      <c r="O80" s="28" t="s">
        <v>94</v>
      </c>
      <c r="P80" s="29" t="s">
        <v>62</v>
      </c>
      <c r="Q80" s="30"/>
      <c r="R80" s="28"/>
      <c r="S80" s="29"/>
      <c r="T80" s="9"/>
      <c r="U80" s="8"/>
      <c r="V80" s="36">
        <v>12347.76</v>
      </c>
      <c r="W80" s="37"/>
      <c r="X80" s="38"/>
      <c r="Y80" s="39"/>
      <c r="Z80" s="4"/>
      <c r="AA80" s="4"/>
      <c r="AB80" s="2"/>
    </row>
    <row r="81" spans="1:28" ht="24.75" customHeight="1" x14ac:dyDescent="0.2">
      <c r="A81" s="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27" t="s">
        <v>16</v>
      </c>
      <c r="O81" s="33" t="s">
        <v>94</v>
      </c>
      <c r="P81" s="34" t="s">
        <v>62</v>
      </c>
      <c r="Q81" s="45"/>
      <c r="R81" s="33" t="s">
        <v>65</v>
      </c>
      <c r="S81" s="34"/>
      <c r="T81" s="46"/>
      <c r="U81" s="47"/>
      <c r="V81" s="41">
        <v>12347.76</v>
      </c>
      <c r="W81" s="37"/>
      <c r="X81" s="38"/>
      <c r="Y81" s="39"/>
      <c r="Z81" s="4"/>
      <c r="AA81" s="4"/>
      <c r="AB81" s="2"/>
    </row>
    <row r="82" spans="1:28" ht="24.75" customHeight="1" x14ac:dyDescent="0.2">
      <c r="A82" s="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27" t="s">
        <v>45</v>
      </c>
      <c r="O82" s="33" t="s">
        <v>94</v>
      </c>
      <c r="P82" s="34" t="s">
        <v>62</v>
      </c>
      <c r="Q82" s="45"/>
      <c r="R82" s="33" t="s">
        <v>95</v>
      </c>
      <c r="S82" s="34"/>
      <c r="T82" s="46"/>
      <c r="U82" s="47"/>
      <c r="V82" s="41">
        <v>12347.76</v>
      </c>
      <c r="W82" s="37"/>
      <c r="X82" s="38"/>
      <c r="Y82" s="39"/>
      <c r="Z82" s="4"/>
      <c r="AA82" s="4"/>
      <c r="AB82" s="2"/>
    </row>
    <row r="83" spans="1:28" ht="24.75" customHeight="1" x14ac:dyDescent="0.2">
      <c r="A83" s="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27" t="s">
        <v>23</v>
      </c>
      <c r="O83" s="33" t="s">
        <v>94</v>
      </c>
      <c r="P83" s="34" t="s">
        <v>62</v>
      </c>
      <c r="Q83" s="45"/>
      <c r="R83" s="33" t="s">
        <v>95</v>
      </c>
      <c r="S83" s="34" t="s">
        <v>72</v>
      </c>
      <c r="T83" s="46"/>
      <c r="U83" s="47"/>
      <c r="V83" s="41">
        <v>12347.76</v>
      </c>
      <c r="W83" s="37"/>
      <c r="X83" s="38"/>
      <c r="Y83" s="39"/>
      <c r="Z83" s="4"/>
      <c r="AA83" s="4"/>
      <c r="AB83" s="2"/>
    </row>
    <row r="84" spans="1:28" ht="24.75" customHeight="1" x14ac:dyDescent="0.2">
      <c r="A84" s="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27" t="s">
        <v>24</v>
      </c>
      <c r="O84" s="33" t="s">
        <v>94</v>
      </c>
      <c r="P84" s="34" t="s">
        <v>62</v>
      </c>
      <c r="Q84" s="45"/>
      <c r="R84" s="33" t="s">
        <v>95</v>
      </c>
      <c r="S84" s="34" t="s">
        <v>73</v>
      </c>
      <c r="T84" s="46"/>
      <c r="U84" s="47"/>
      <c r="V84" s="41">
        <v>12347.76</v>
      </c>
      <c r="W84" s="37"/>
      <c r="X84" s="38"/>
      <c r="Y84" s="39"/>
      <c r="Z84" s="4"/>
      <c r="AA84" s="4"/>
      <c r="AB84" s="2"/>
    </row>
    <row r="85" spans="1:28" ht="24.75" customHeight="1" x14ac:dyDescent="0.2">
      <c r="A85" s="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48" t="s">
        <v>46</v>
      </c>
      <c r="O85" s="28" t="s">
        <v>94</v>
      </c>
      <c r="P85" s="29" t="s">
        <v>83</v>
      </c>
      <c r="Q85" s="30"/>
      <c r="R85" s="28"/>
      <c r="S85" s="29"/>
      <c r="T85" s="9"/>
      <c r="U85" s="8"/>
      <c r="V85" s="36">
        <f>V86+V101</f>
        <v>3643221.93</v>
      </c>
      <c r="W85" s="37"/>
      <c r="X85" s="38"/>
      <c r="Y85" s="39"/>
      <c r="Z85" s="4"/>
      <c r="AA85" s="4"/>
      <c r="AB85" s="2"/>
    </row>
    <row r="86" spans="1:28" ht="24.75" customHeight="1" x14ac:dyDescent="0.2">
      <c r="A86" s="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25" t="s">
        <v>116</v>
      </c>
      <c r="O86" s="33" t="s">
        <v>94</v>
      </c>
      <c r="P86" s="34" t="s">
        <v>83</v>
      </c>
      <c r="Q86" s="45"/>
      <c r="R86" s="33" t="s">
        <v>114</v>
      </c>
      <c r="S86" s="34"/>
      <c r="T86" s="46"/>
      <c r="U86" s="47"/>
      <c r="V86" s="41">
        <f>V87+V91</f>
        <v>3071621.93</v>
      </c>
      <c r="W86" s="37"/>
      <c r="X86" s="38"/>
      <c r="Y86" s="39"/>
      <c r="Z86" s="4"/>
      <c r="AA86" s="4"/>
      <c r="AB86" s="2"/>
    </row>
    <row r="87" spans="1:28" ht="24.75" customHeight="1" x14ac:dyDescent="0.2">
      <c r="A87" s="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25" t="s">
        <v>117</v>
      </c>
      <c r="O87" s="33" t="s">
        <v>94</v>
      </c>
      <c r="P87" s="34" t="s">
        <v>83</v>
      </c>
      <c r="Q87" s="45"/>
      <c r="R87" s="33" t="s">
        <v>118</v>
      </c>
      <c r="S87" s="34"/>
      <c r="T87" s="46"/>
      <c r="U87" s="47"/>
      <c r="V87" s="41">
        <v>207500</v>
      </c>
      <c r="W87" s="37"/>
      <c r="X87" s="38"/>
      <c r="Y87" s="39"/>
      <c r="Z87" s="4"/>
      <c r="AA87" s="4"/>
      <c r="AB87" s="2"/>
    </row>
    <row r="88" spans="1:28" ht="68.25" customHeight="1" x14ac:dyDescent="0.2">
      <c r="A88" s="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25" t="s">
        <v>120</v>
      </c>
      <c r="O88" s="33" t="s">
        <v>94</v>
      </c>
      <c r="P88" s="34" t="s">
        <v>83</v>
      </c>
      <c r="Q88" s="45"/>
      <c r="R88" s="33" t="s">
        <v>122</v>
      </c>
      <c r="S88" s="34"/>
      <c r="T88" s="46"/>
      <c r="U88" s="47"/>
      <c r="V88" s="41">
        <v>207500</v>
      </c>
      <c r="W88" s="37"/>
      <c r="X88" s="38"/>
      <c r="Y88" s="39"/>
      <c r="Z88" s="4"/>
      <c r="AA88" s="4"/>
      <c r="AB88" s="2"/>
    </row>
    <row r="89" spans="1:28" ht="31.5" customHeight="1" x14ac:dyDescent="0.2">
      <c r="A89" s="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25" t="s">
        <v>23</v>
      </c>
      <c r="O89" s="33" t="s">
        <v>94</v>
      </c>
      <c r="P89" s="34" t="s">
        <v>83</v>
      </c>
      <c r="Q89" s="45"/>
      <c r="R89" s="33" t="s">
        <v>122</v>
      </c>
      <c r="S89" s="34" t="s">
        <v>72</v>
      </c>
      <c r="T89" s="46"/>
      <c r="U89" s="47"/>
      <c r="V89" s="41">
        <v>207500</v>
      </c>
      <c r="W89" s="37"/>
      <c r="X89" s="38"/>
      <c r="Y89" s="39"/>
      <c r="Z89" s="4"/>
      <c r="AA89" s="4"/>
      <c r="AB89" s="2"/>
    </row>
    <row r="90" spans="1:28" ht="33" customHeight="1" x14ac:dyDescent="0.2">
      <c r="A90" s="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25" t="s">
        <v>24</v>
      </c>
      <c r="O90" s="33" t="s">
        <v>94</v>
      </c>
      <c r="P90" s="34" t="s">
        <v>83</v>
      </c>
      <c r="Q90" s="45"/>
      <c r="R90" s="33" t="s">
        <v>122</v>
      </c>
      <c r="S90" s="34" t="s">
        <v>73</v>
      </c>
      <c r="T90" s="46"/>
      <c r="U90" s="47"/>
      <c r="V90" s="41">
        <v>207500</v>
      </c>
      <c r="W90" s="37"/>
      <c r="X90" s="38"/>
      <c r="Y90" s="39"/>
      <c r="Z90" s="4"/>
      <c r="AA90" s="4"/>
      <c r="AB90" s="2"/>
    </row>
    <row r="91" spans="1:28" ht="24.75" customHeight="1" x14ac:dyDescent="0.2">
      <c r="A91" s="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25" t="s">
        <v>115</v>
      </c>
      <c r="O91" s="33" t="s">
        <v>94</v>
      </c>
      <c r="P91" s="34" t="s">
        <v>83</v>
      </c>
      <c r="Q91" s="45"/>
      <c r="R91" s="33" t="s">
        <v>119</v>
      </c>
      <c r="S91" s="34"/>
      <c r="T91" s="46"/>
      <c r="U91" s="47"/>
      <c r="V91" s="41">
        <f>V92+V95+V98</f>
        <v>2864121.93</v>
      </c>
      <c r="W91" s="37"/>
      <c r="X91" s="38"/>
      <c r="Y91" s="39"/>
      <c r="Z91" s="4"/>
      <c r="AA91" s="4"/>
      <c r="AB91" s="2"/>
    </row>
    <row r="92" spans="1:28" ht="68.25" customHeight="1" x14ac:dyDescent="0.2">
      <c r="A92" s="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25" t="s">
        <v>121</v>
      </c>
      <c r="O92" s="33" t="s">
        <v>94</v>
      </c>
      <c r="P92" s="34" t="s">
        <v>83</v>
      </c>
      <c r="Q92" s="45"/>
      <c r="R92" s="33" t="s">
        <v>123</v>
      </c>
      <c r="S92" s="34"/>
      <c r="T92" s="46"/>
      <c r="U92" s="47"/>
      <c r="V92" s="41">
        <v>157162</v>
      </c>
      <c r="W92" s="37"/>
      <c r="X92" s="38"/>
      <c r="Y92" s="39"/>
      <c r="Z92" s="4"/>
      <c r="AA92" s="4"/>
      <c r="AB92" s="2"/>
    </row>
    <row r="93" spans="1:28" ht="24.75" customHeight="1" x14ac:dyDescent="0.2">
      <c r="A93" s="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25" t="s">
        <v>23</v>
      </c>
      <c r="O93" s="33" t="s">
        <v>94</v>
      </c>
      <c r="P93" s="34" t="s">
        <v>83</v>
      </c>
      <c r="Q93" s="45"/>
      <c r="R93" s="33" t="s">
        <v>123</v>
      </c>
      <c r="S93" s="34" t="s">
        <v>72</v>
      </c>
      <c r="T93" s="46"/>
      <c r="U93" s="47"/>
      <c r="V93" s="41">
        <v>157162</v>
      </c>
      <c r="W93" s="37"/>
      <c r="X93" s="38"/>
      <c r="Y93" s="39"/>
      <c r="Z93" s="4"/>
      <c r="AA93" s="4"/>
      <c r="AB93" s="2"/>
    </row>
    <row r="94" spans="1:28" ht="24.75" customHeight="1" x14ac:dyDescent="0.2">
      <c r="A94" s="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25" t="s">
        <v>24</v>
      </c>
      <c r="O94" s="33" t="s">
        <v>94</v>
      </c>
      <c r="P94" s="34" t="s">
        <v>83</v>
      </c>
      <c r="Q94" s="45"/>
      <c r="R94" s="33" t="s">
        <v>123</v>
      </c>
      <c r="S94" s="34" t="s">
        <v>73</v>
      </c>
      <c r="T94" s="46"/>
      <c r="U94" s="47"/>
      <c r="V94" s="41">
        <v>157162</v>
      </c>
      <c r="W94" s="37"/>
      <c r="X94" s="38"/>
      <c r="Y94" s="39"/>
      <c r="Z94" s="4"/>
      <c r="AA94" s="4"/>
      <c r="AB94" s="2"/>
    </row>
    <row r="95" spans="1:28" ht="24.75" customHeight="1" x14ac:dyDescent="0.2">
      <c r="A95" s="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53" t="s">
        <v>128</v>
      </c>
      <c r="O95" s="33" t="s">
        <v>94</v>
      </c>
      <c r="P95" s="34" t="s">
        <v>83</v>
      </c>
      <c r="Q95" s="45"/>
      <c r="R95" s="33" t="s">
        <v>129</v>
      </c>
      <c r="S95" s="34"/>
      <c r="T95" s="46"/>
      <c r="U95" s="47"/>
      <c r="V95" s="41">
        <v>2196830.9700000002</v>
      </c>
      <c r="W95" s="37"/>
      <c r="X95" s="38"/>
      <c r="Y95" s="39"/>
      <c r="Z95" s="4"/>
      <c r="AA95" s="4"/>
      <c r="AB95" s="2"/>
    </row>
    <row r="96" spans="1:28" ht="24.75" customHeight="1" x14ac:dyDescent="0.2">
      <c r="A96" s="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55" t="s">
        <v>23</v>
      </c>
      <c r="O96" s="52" t="s">
        <v>94</v>
      </c>
      <c r="P96" s="34" t="s">
        <v>83</v>
      </c>
      <c r="Q96" s="45"/>
      <c r="R96" s="33" t="s">
        <v>129</v>
      </c>
      <c r="S96" s="34" t="s">
        <v>72</v>
      </c>
      <c r="T96" s="46"/>
      <c r="U96" s="47"/>
      <c r="V96" s="41">
        <v>2196830.9700000002</v>
      </c>
      <c r="W96" s="37"/>
      <c r="X96" s="38"/>
      <c r="Y96" s="39"/>
      <c r="Z96" s="4"/>
      <c r="AA96" s="4"/>
      <c r="AB96" s="2"/>
    </row>
    <row r="97" spans="1:28" ht="24.75" customHeight="1" x14ac:dyDescent="0.2">
      <c r="A97" s="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55" t="s">
        <v>24</v>
      </c>
      <c r="O97" s="52" t="s">
        <v>94</v>
      </c>
      <c r="P97" s="34" t="s">
        <v>83</v>
      </c>
      <c r="Q97" s="45"/>
      <c r="R97" s="33" t="s">
        <v>129</v>
      </c>
      <c r="S97" s="34" t="s">
        <v>73</v>
      </c>
      <c r="T97" s="46"/>
      <c r="U97" s="47"/>
      <c r="V97" s="41">
        <v>2196830.9700000002</v>
      </c>
      <c r="W97" s="37"/>
      <c r="X97" s="38"/>
      <c r="Y97" s="39"/>
      <c r="Z97" s="4"/>
      <c r="AA97" s="4"/>
      <c r="AB97" s="2"/>
    </row>
    <row r="98" spans="1:28" ht="44.25" customHeight="1" x14ac:dyDescent="0.2">
      <c r="A98" s="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55" t="s">
        <v>130</v>
      </c>
      <c r="O98" s="52" t="s">
        <v>94</v>
      </c>
      <c r="P98" s="34" t="s">
        <v>83</v>
      </c>
      <c r="Q98" s="45"/>
      <c r="R98" s="33" t="s">
        <v>131</v>
      </c>
      <c r="S98" s="34"/>
      <c r="T98" s="46"/>
      <c r="U98" s="47"/>
      <c r="V98" s="41">
        <v>510128.96</v>
      </c>
      <c r="W98" s="37"/>
      <c r="X98" s="38"/>
      <c r="Y98" s="39"/>
      <c r="Z98" s="4"/>
      <c r="AA98" s="4"/>
      <c r="AB98" s="2"/>
    </row>
    <row r="99" spans="1:28" ht="24.75" customHeight="1" x14ac:dyDescent="0.2">
      <c r="A99" s="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55" t="s">
        <v>23</v>
      </c>
      <c r="O99" s="52" t="s">
        <v>94</v>
      </c>
      <c r="P99" s="34" t="s">
        <v>83</v>
      </c>
      <c r="Q99" s="45"/>
      <c r="R99" s="50" t="s">
        <v>131</v>
      </c>
      <c r="S99" s="34" t="s">
        <v>72</v>
      </c>
      <c r="T99" s="46"/>
      <c r="U99" s="47"/>
      <c r="V99" s="41">
        <v>510128.96</v>
      </c>
      <c r="W99" s="37"/>
      <c r="X99" s="38"/>
      <c r="Y99" s="39"/>
      <c r="Z99" s="4"/>
      <c r="AA99" s="4"/>
      <c r="AB99" s="2"/>
    </row>
    <row r="100" spans="1:28" ht="24.75" customHeight="1" x14ac:dyDescent="0.2">
      <c r="A100" s="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56" t="s">
        <v>24</v>
      </c>
      <c r="O100" s="52" t="s">
        <v>94</v>
      </c>
      <c r="P100" s="34" t="s">
        <v>83</v>
      </c>
      <c r="Q100" s="45"/>
      <c r="R100" s="50" t="s">
        <v>131</v>
      </c>
      <c r="S100" s="34" t="s">
        <v>73</v>
      </c>
      <c r="T100" s="46"/>
      <c r="U100" s="47"/>
      <c r="V100" s="41">
        <v>510128.96</v>
      </c>
      <c r="W100" s="37"/>
      <c r="X100" s="38"/>
      <c r="Y100" s="39"/>
      <c r="Z100" s="4"/>
      <c r="AA100" s="4"/>
      <c r="AB100" s="2"/>
    </row>
    <row r="101" spans="1:28" ht="24.75" customHeight="1" x14ac:dyDescent="0.2">
      <c r="A101" s="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54" t="s">
        <v>16</v>
      </c>
      <c r="O101" s="33" t="s">
        <v>94</v>
      </c>
      <c r="P101" s="34" t="s">
        <v>83</v>
      </c>
      <c r="Q101" s="45"/>
      <c r="R101" s="33" t="s">
        <v>65</v>
      </c>
      <c r="S101" s="34"/>
      <c r="T101" s="46"/>
      <c r="U101" s="47"/>
      <c r="V101" s="41">
        <f>V102+V105</f>
        <v>571600</v>
      </c>
      <c r="W101" s="37"/>
      <c r="X101" s="38"/>
      <c r="Y101" s="39"/>
      <c r="Z101" s="4"/>
      <c r="AA101" s="4"/>
      <c r="AB101" s="2"/>
    </row>
    <row r="102" spans="1:28" ht="24.75" customHeight="1" x14ac:dyDescent="0.2">
      <c r="A102" s="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25" t="s">
        <v>47</v>
      </c>
      <c r="O102" s="33" t="s">
        <v>94</v>
      </c>
      <c r="P102" s="34" t="s">
        <v>83</v>
      </c>
      <c r="Q102" s="45"/>
      <c r="R102" s="33" t="s">
        <v>96</v>
      </c>
      <c r="S102" s="34"/>
      <c r="T102" s="46"/>
      <c r="U102" s="47"/>
      <c r="V102" s="41">
        <v>518400</v>
      </c>
      <c r="W102" s="37"/>
      <c r="X102" s="38"/>
      <c r="Y102" s="39"/>
      <c r="Z102" s="4"/>
      <c r="AA102" s="4"/>
      <c r="AB102" s="2"/>
    </row>
    <row r="103" spans="1:28" ht="24.75" customHeight="1" x14ac:dyDescent="0.2">
      <c r="A103" s="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25" t="s">
        <v>23</v>
      </c>
      <c r="O103" s="33" t="s">
        <v>94</v>
      </c>
      <c r="P103" s="34" t="s">
        <v>83</v>
      </c>
      <c r="Q103" s="45"/>
      <c r="R103" s="33" t="s">
        <v>96</v>
      </c>
      <c r="S103" s="34" t="s">
        <v>72</v>
      </c>
      <c r="T103" s="46"/>
      <c r="U103" s="47"/>
      <c r="V103" s="41">
        <v>518400</v>
      </c>
      <c r="W103" s="37"/>
      <c r="X103" s="38"/>
      <c r="Y103" s="39"/>
      <c r="Z103" s="4"/>
      <c r="AA103" s="4"/>
      <c r="AB103" s="2"/>
    </row>
    <row r="104" spans="1:28" ht="24.75" customHeight="1" x14ac:dyDescent="0.2">
      <c r="A104" s="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25" t="s">
        <v>24</v>
      </c>
      <c r="O104" s="33" t="s">
        <v>94</v>
      </c>
      <c r="P104" s="34" t="s">
        <v>83</v>
      </c>
      <c r="Q104" s="45"/>
      <c r="R104" s="33" t="s">
        <v>96</v>
      </c>
      <c r="S104" s="34" t="s">
        <v>73</v>
      </c>
      <c r="T104" s="46"/>
      <c r="U104" s="47"/>
      <c r="V104" s="41">
        <v>518400</v>
      </c>
      <c r="W104" s="37"/>
      <c r="X104" s="38"/>
      <c r="Y104" s="39"/>
      <c r="Z104" s="4"/>
      <c r="AA104" s="4"/>
      <c r="AB104" s="2"/>
    </row>
    <row r="105" spans="1:28" ht="24.75" customHeight="1" x14ac:dyDescent="0.2">
      <c r="A105" s="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25" t="s">
        <v>48</v>
      </c>
      <c r="O105" s="33" t="s">
        <v>94</v>
      </c>
      <c r="P105" s="34" t="s">
        <v>83</v>
      </c>
      <c r="Q105" s="45"/>
      <c r="R105" s="33" t="s">
        <v>97</v>
      </c>
      <c r="S105" s="34"/>
      <c r="T105" s="46"/>
      <c r="U105" s="47"/>
      <c r="V105" s="41">
        <v>53200</v>
      </c>
      <c r="W105" s="37"/>
      <c r="X105" s="38"/>
      <c r="Y105" s="39"/>
      <c r="Z105" s="4"/>
      <c r="AA105" s="4"/>
      <c r="AB105" s="2"/>
    </row>
    <row r="106" spans="1:28" ht="24.75" customHeight="1" x14ac:dyDescent="0.2">
      <c r="A106" s="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25" t="s">
        <v>23</v>
      </c>
      <c r="O106" s="33" t="s">
        <v>94</v>
      </c>
      <c r="P106" s="34" t="s">
        <v>83</v>
      </c>
      <c r="Q106" s="45"/>
      <c r="R106" s="33" t="s">
        <v>97</v>
      </c>
      <c r="S106" s="34" t="s">
        <v>72</v>
      </c>
      <c r="T106" s="46"/>
      <c r="U106" s="47"/>
      <c r="V106" s="41">
        <v>53200</v>
      </c>
      <c r="W106" s="37"/>
      <c r="X106" s="38"/>
      <c r="Y106" s="39"/>
      <c r="Z106" s="4"/>
      <c r="AA106" s="4"/>
      <c r="AB106" s="2"/>
    </row>
    <row r="107" spans="1:28" ht="26.25" customHeight="1" x14ac:dyDescent="0.2">
      <c r="A107" s="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25" t="s">
        <v>24</v>
      </c>
      <c r="O107" s="33" t="s">
        <v>94</v>
      </c>
      <c r="P107" s="34" t="s">
        <v>83</v>
      </c>
      <c r="Q107" s="45"/>
      <c r="R107" s="33" t="s">
        <v>97</v>
      </c>
      <c r="S107" s="34" t="s">
        <v>73</v>
      </c>
      <c r="T107" s="46"/>
      <c r="U107" s="47"/>
      <c r="V107" s="41">
        <v>53200</v>
      </c>
      <c r="W107" s="37"/>
      <c r="X107" s="38"/>
      <c r="Y107" s="39"/>
      <c r="Z107" s="4"/>
      <c r="AA107" s="4"/>
      <c r="AB107" s="2"/>
    </row>
    <row r="108" spans="1:28" ht="26.25" customHeight="1" x14ac:dyDescent="0.2">
      <c r="A108" s="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25" t="s">
        <v>134</v>
      </c>
      <c r="O108" s="28" t="s">
        <v>136</v>
      </c>
      <c r="P108" s="34"/>
      <c r="Q108" s="45"/>
      <c r="R108" s="33"/>
      <c r="S108" s="34"/>
      <c r="T108" s="46"/>
      <c r="U108" s="47"/>
      <c r="V108" s="41">
        <v>6000</v>
      </c>
      <c r="W108" s="57"/>
      <c r="X108" s="38"/>
      <c r="Y108" s="39"/>
      <c r="Z108" s="4"/>
      <c r="AA108" s="4"/>
      <c r="AB108" s="2"/>
    </row>
    <row r="109" spans="1:28" ht="26.25" customHeight="1" x14ac:dyDescent="0.2">
      <c r="A109" s="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25" t="s">
        <v>135</v>
      </c>
      <c r="O109" s="28" t="s">
        <v>136</v>
      </c>
      <c r="P109" s="29" t="s">
        <v>94</v>
      </c>
      <c r="Q109" s="45"/>
      <c r="R109" s="33"/>
      <c r="S109" s="34"/>
      <c r="T109" s="46"/>
      <c r="U109" s="47"/>
      <c r="V109" s="41">
        <v>6000</v>
      </c>
      <c r="W109" s="57"/>
      <c r="X109" s="38"/>
      <c r="Y109" s="39"/>
      <c r="Z109" s="4"/>
      <c r="AA109" s="4"/>
      <c r="AB109" s="2"/>
    </row>
    <row r="110" spans="1:28" ht="26.25" customHeight="1" x14ac:dyDescent="0.2">
      <c r="A110" s="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27" t="s">
        <v>16</v>
      </c>
      <c r="O110" s="33" t="s">
        <v>136</v>
      </c>
      <c r="P110" s="34" t="s">
        <v>94</v>
      </c>
      <c r="Q110" s="45"/>
      <c r="R110" s="33" t="s">
        <v>65</v>
      </c>
      <c r="S110" s="34"/>
      <c r="T110" s="46"/>
      <c r="U110" s="47"/>
      <c r="V110" s="41">
        <v>6000</v>
      </c>
      <c r="W110" s="57"/>
      <c r="X110" s="38"/>
      <c r="Y110" s="39"/>
      <c r="Z110" s="4"/>
      <c r="AA110" s="4"/>
      <c r="AB110" s="2"/>
    </row>
    <row r="111" spans="1:28" ht="26.25" customHeight="1" x14ac:dyDescent="0.2">
      <c r="A111" s="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27" t="s">
        <v>53</v>
      </c>
      <c r="O111" s="33" t="s">
        <v>136</v>
      </c>
      <c r="P111" s="34" t="s">
        <v>94</v>
      </c>
      <c r="Q111" s="45"/>
      <c r="R111" s="33" t="s">
        <v>101</v>
      </c>
      <c r="S111" s="34"/>
      <c r="T111" s="46"/>
      <c r="U111" s="47"/>
      <c r="V111" s="41">
        <v>6000</v>
      </c>
      <c r="W111" s="57"/>
      <c r="X111" s="38"/>
      <c r="Y111" s="39"/>
      <c r="Z111" s="4"/>
      <c r="AA111" s="4"/>
      <c r="AB111" s="2"/>
    </row>
    <row r="112" spans="1:28" ht="26.25" customHeight="1" x14ac:dyDescent="0.2">
      <c r="A112" s="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27" t="s">
        <v>23</v>
      </c>
      <c r="O112" s="33" t="s">
        <v>136</v>
      </c>
      <c r="P112" s="34" t="s">
        <v>94</v>
      </c>
      <c r="Q112" s="45"/>
      <c r="R112" s="33" t="s">
        <v>101</v>
      </c>
      <c r="S112" s="34" t="s">
        <v>72</v>
      </c>
      <c r="T112" s="46"/>
      <c r="U112" s="47"/>
      <c r="V112" s="41">
        <v>6000</v>
      </c>
      <c r="W112" s="57"/>
      <c r="X112" s="38"/>
      <c r="Y112" s="39"/>
      <c r="Z112" s="4"/>
      <c r="AA112" s="4"/>
      <c r="AB112" s="2"/>
    </row>
    <row r="113" spans="1:28" ht="26.25" customHeight="1" x14ac:dyDescent="0.2">
      <c r="A113" s="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27" t="s">
        <v>24</v>
      </c>
      <c r="O113" s="33" t="s">
        <v>136</v>
      </c>
      <c r="P113" s="34" t="s">
        <v>94</v>
      </c>
      <c r="Q113" s="45"/>
      <c r="R113" s="33" t="s">
        <v>101</v>
      </c>
      <c r="S113" s="34" t="s">
        <v>73</v>
      </c>
      <c r="T113" s="46"/>
      <c r="U113" s="47"/>
      <c r="V113" s="41">
        <v>6000</v>
      </c>
      <c r="W113" s="57"/>
      <c r="X113" s="38"/>
      <c r="Y113" s="39"/>
      <c r="Z113" s="4"/>
      <c r="AA113" s="4"/>
      <c r="AB113" s="2"/>
    </row>
    <row r="114" spans="1:28" ht="26.25" customHeight="1" x14ac:dyDescent="0.2">
      <c r="A114" s="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49" t="s">
        <v>50</v>
      </c>
      <c r="O114" s="28" t="s">
        <v>99</v>
      </c>
      <c r="P114" s="29"/>
      <c r="Q114" s="30"/>
      <c r="R114" s="28"/>
      <c r="S114" s="29"/>
      <c r="T114" s="9"/>
      <c r="U114" s="8"/>
      <c r="V114" s="36">
        <f>V115</f>
        <v>10921374.810000001</v>
      </c>
      <c r="W114" s="36">
        <f t="shared" ref="W114:Y115" si="3">W115</f>
        <v>0</v>
      </c>
      <c r="X114" s="36">
        <f t="shared" si="3"/>
        <v>4000000</v>
      </c>
      <c r="Y114" s="36">
        <f t="shared" si="3"/>
        <v>4000000</v>
      </c>
      <c r="Z114" s="4"/>
      <c r="AA114" s="4"/>
      <c r="AB114" s="2"/>
    </row>
    <row r="115" spans="1:28" ht="26.25" customHeight="1" x14ac:dyDescent="0.2">
      <c r="A115" s="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49" t="s">
        <v>51</v>
      </c>
      <c r="O115" s="28" t="s">
        <v>99</v>
      </c>
      <c r="P115" s="29" t="s">
        <v>62</v>
      </c>
      <c r="Q115" s="30"/>
      <c r="R115" s="28"/>
      <c r="S115" s="29"/>
      <c r="T115" s="9"/>
      <c r="U115" s="8"/>
      <c r="V115" s="36">
        <f>V116</f>
        <v>10921374.810000001</v>
      </c>
      <c r="W115" s="36">
        <f t="shared" si="3"/>
        <v>0</v>
      </c>
      <c r="X115" s="36">
        <f t="shared" si="3"/>
        <v>4000000</v>
      </c>
      <c r="Y115" s="36">
        <f t="shared" si="3"/>
        <v>4000000</v>
      </c>
      <c r="Z115" s="4"/>
      <c r="AA115" s="4"/>
      <c r="AB115" s="2"/>
    </row>
    <row r="116" spans="1:28" ht="26.25" customHeight="1" x14ac:dyDescent="0.2">
      <c r="A116" s="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27" t="s">
        <v>16</v>
      </c>
      <c r="O116" s="33" t="s">
        <v>99</v>
      </c>
      <c r="P116" s="34" t="s">
        <v>62</v>
      </c>
      <c r="Q116" s="45"/>
      <c r="R116" s="33" t="s">
        <v>65</v>
      </c>
      <c r="S116" s="34"/>
      <c r="T116" s="46"/>
      <c r="U116" s="47"/>
      <c r="V116" s="41">
        <f>V117+V120+V125</f>
        <v>10921374.810000001</v>
      </c>
      <c r="W116" s="41">
        <f t="shared" ref="W116:Y116" si="4">W117+W120</f>
        <v>0</v>
      </c>
      <c r="X116" s="41">
        <f t="shared" si="4"/>
        <v>4000000</v>
      </c>
      <c r="Y116" s="41">
        <f t="shared" si="4"/>
        <v>4000000</v>
      </c>
      <c r="Z116" s="4"/>
      <c r="AA116" s="4"/>
      <c r="AB116" s="2"/>
    </row>
    <row r="117" spans="1:28" ht="26.25" customHeight="1" x14ac:dyDescent="0.2">
      <c r="A117" s="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27" t="s">
        <v>52</v>
      </c>
      <c r="O117" s="33" t="s">
        <v>99</v>
      </c>
      <c r="P117" s="34" t="s">
        <v>62</v>
      </c>
      <c r="Q117" s="45"/>
      <c r="R117" s="33" t="s">
        <v>100</v>
      </c>
      <c r="S117" s="34"/>
      <c r="T117" s="46"/>
      <c r="U117" s="47"/>
      <c r="V117" s="41">
        <v>7307080</v>
      </c>
      <c r="W117" s="42"/>
      <c r="X117" s="43">
        <v>4000000</v>
      </c>
      <c r="Y117" s="44">
        <v>4000000</v>
      </c>
      <c r="Z117" s="4"/>
      <c r="AA117" s="4"/>
      <c r="AB117" s="2"/>
    </row>
    <row r="118" spans="1:28" ht="55.5" customHeight="1" x14ac:dyDescent="0.2">
      <c r="A118" s="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27" t="s">
        <v>18</v>
      </c>
      <c r="O118" s="33" t="s">
        <v>99</v>
      </c>
      <c r="P118" s="34" t="s">
        <v>62</v>
      </c>
      <c r="Q118" s="45"/>
      <c r="R118" s="33" t="s">
        <v>100</v>
      </c>
      <c r="S118" s="34" t="s">
        <v>67</v>
      </c>
      <c r="T118" s="46"/>
      <c r="U118" s="47"/>
      <c r="V118" s="41">
        <v>7307080</v>
      </c>
      <c r="W118" s="42"/>
      <c r="X118" s="43">
        <v>4000000</v>
      </c>
      <c r="Y118" s="44">
        <v>4000000</v>
      </c>
      <c r="Z118" s="4"/>
      <c r="AA118" s="4"/>
      <c r="AB118" s="2"/>
    </row>
    <row r="119" spans="1:28" ht="26.25" customHeight="1" x14ac:dyDescent="0.2">
      <c r="A119" s="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27" t="s">
        <v>49</v>
      </c>
      <c r="O119" s="33" t="s">
        <v>99</v>
      </c>
      <c r="P119" s="34" t="s">
        <v>62</v>
      </c>
      <c r="Q119" s="45"/>
      <c r="R119" s="33" t="s">
        <v>100</v>
      </c>
      <c r="S119" s="34" t="s">
        <v>98</v>
      </c>
      <c r="T119" s="46"/>
      <c r="U119" s="47"/>
      <c r="V119" s="41">
        <v>7307080</v>
      </c>
      <c r="W119" s="42"/>
      <c r="X119" s="43">
        <v>4000000</v>
      </c>
      <c r="Y119" s="44">
        <v>4000000</v>
      </c>
      <c r="Z119" s="4"/>
      <c r="AA119" s="4"/>
      <c r="AB119" s="2"/>
    </row>
    <row r="120" spans="1:28" ht="26.25" customHeight="1" x14ac:dyDescent="0.2">
      <c r="A120" s="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27" t="s">
        <v>53</v>
      </c>
      <c r="O120" s="33" t="s">
        <v>99</v>
      </c>
      <c r="P120" s="34" t="s">
        <v>62</v>
      </c>
      <c r="Q120" s="45"/>
      <c r="R120" s="33" t="s">
        <v>101</v>
      </c>
      <c r="S120" s="34"/>
      <c r="T120" s="46"/>
      <c r="U120" s="47"/>
      <c r="V120" s="41">
        <f>V121+V123</f>
        <v>3295658.51</v>
      </c>
      <c r="W120" s="42"/>
      <c r="X120" s="43"/>
      <c r="Y120" s="44"/>
      <c r="Z120" s="4"/>
      <c r="AA120" s="4"/>
      <c r="AB120" s="2"/>
    </row>
    <row r="121" spans="1:28" ht="26.25" customHeight="1" x14ac:dyDescent="0.2">
      <c r="A121" s="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27" t="s">
        <v>23</v>
      </c>
      <c r="O121" s="33" t="s">
        <v>99</v>
      </c>
      <c r="P121" s="34" t="s">
        <v>62</v>
      </c>
      <c r="Q121" s="45"/>
      <c r="R121" s="33" t="s">
        <v>101</v>
      </c>
      <c r="S121" s="34" t="s">
        <v>72</v>
      </c>
      <c r="T121" s="46"/>
      <c r="U121" s="47"/>
      <c r="V121" s="41">
        <v>3290158.51</v>
      </c>
      <c r="W121" s="42"/>
      <c r="X121" s="43"/>
      <c r="Y121" s="44"/>
      <c r="Z121" s="4"/>
      <c r="AA121" s="4"/>
      <c r="AB121" s="2"/>
    </row>
    <row r="122" spans="1:28" ht="26.25" customHeight="1" x14ac:dyDescent="0.2">
      <c r="A122" s="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27" t="s">
        <v>24</v>
      </c>
      <c r="O122" s="33" t="s">
        <v>99</v>
      </c>
      <c r="P122" s="34" t="s">
        <v>62</v>
      </c>
      <c r="Q122" s="45"/>
      <c r="R122" s="33" t="s">
        <v>101</v>
      </c>
      <c r="S122" s="34" t="s">
        <v>73</v>
      </c>
      <c r="T122" s="46"/>
      <c r="U122" s="47"/>
      <c r="V122" s="41">
        <v>3290158.51</v>
      </c>
      <c r="W122" s="42"/>
      <c r="X122" s="43"/>
      <c r="Y122" s="44"/>
      <c r="Z122" s="4"/>
      <c r="AA122" s="4"/>
      <c r="AB122" s="2"/>
    </row>
    <row r="123" spans="1:28" ht="26.25" customHeight="1" x14ac:dyDescent="0.2">
      <c r="A123" s="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27" t="s">
        <v>25</v>
      </c>
      <c r="O123" s="33" t="s">
        <v>99</v>
      </c>
      <c r="P123" s="34" t="s">
        <v>62</v>
      </c>
      <c r="Q123" s="45"/>
      <c r="R123" s="33" t="s">
        <v>101</v>
      </c>
      <c r="S123" s="34" t="s">
        <v>74</v>
      </c>
      <c r="T123" s="46"/>
      <c r="U123" s="47"/>
      <c r="V123" s="41">
        <v>5500</v>
      </c>
      <c r="W123" s="42"/>
      <c r="X123" s="43"/>
      <c r="Y123" s="44"/>
      <c r="Z123" s="4"/>
      <c r="AA123" s="4"/>
      <c r="AB123" s="2"/>
    </row>
    <row r="124" spans="1:28" ht="26.25" customHeight="1" x14ac:dyDescent="0.2">
      <c r="A124" s="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27" t="s">
        <v>26</v>
      </c>
      <c r="O124" s="33" t="s">
        <v>99</v>
      </c>
      <c r="P124" s="34" t="s">
        <v>62</v>
      </c>
      <c r="Q124" s="45"/>
      <c r="R124" s="33" t="s">
        <v>101</v>
      </c>
      <c r="S124" s="34" t="s">
        <v>75</v>
      </c>
      <c r="T124" s="46"/>
      <c r="U124" s="47"/>
      <c r="V124" s="41">
        <v>5500</v>
      </c>
      <c r="W124" s="42"/>
      <c r="X124" s="43"/>
      <c r="Y124" s="44"/>
      <c r="Z124" s="4"/>
      <c r="AA124" s="4"/>
      <c r="AB124" s="2"/>
    </row>
    <row r="125" spans="1:28" ht="55.5" customHeight="1" x14ac:dyDescent="0.2">
      <c r="A125" s="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27" t="s">
        <v>113</v>
      </c>
      <c r="O125" s="33" t="s">
        <v>99</v>
      </c>
      <c r="P125" s="34" t="s">
        <v>62</v>
      </c>
      <c r="Q125" s="45"/>
      <c r="R125" s="33" t="s">
        <v>132</v>
      </c>
      <c r="S125" s="34"/>
      <c r="T125" s="46"/>
      <c r="U125" s="47"/>
      <c r="V125" s="41">
        <f>V126+V128</f>
        <v>318636.3</v>
      </c>
      <c r="W125" s="51"/>
      <c r="X125" s="43"/>
      <c r="Y125" s="44"/>
      <c r="Z125" s="4"/>
      <c r="AA125" s="4"/>
      <c r="AB125" s="2"/>
    </row>
    <row r="126" spans="1:28" ht="55.5" customHeight="1" x14ac:dyDescent="0.2">
      <c r="A126" s="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27" t="s">
        <v>18</v>
      </c>
      <c r="O126" s="33" t="s">
        <v>99</v>
      </c>
      <c r="P126" s="34" t="s">
        <v>62</v>
      </c>
      <c r="Q126" s="45"/>
      <c r="R126" s="33" t="s">
        <v>132</v>
      </c>
      <c r="S126" s="34" t="s">
        <v>67</v>
      </c>
      <c r="T126" s="46"/>
      <c r="U126" s="47"/>
      <c r="V126" s="41">
        <f>V127</f>
        <v>263636.3</v>
      </c>
      <c r="W126" s="51"/>
      <c r="X126" s="43"/>
      <c r="Y126" s="44"/>
      <c r="Z126" s="4"/>
      <c r="AA126" s="4"/>
      <c r="AB126" s="2"/>
    </row>
    <row r="127" spans="1:28" ht="24" customHeight="1" x14ac:dyDescent="0.2">
      <c r="A127" s="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27" t="s">
        <v>49</v>
      </c>
      <c r="O127" s="33" t="s">
        <v>99</v>
      </c>
      <c r="P127" s="34" t="s">
        <v>62</v>
      </c>
      <c r="Q127" s="45"/>
      <c r="R127" s="33" t="s">
        <v>132</v>
      </c>
      <c r="S127" s="34" t="s">
        <v>98</v>
      </c>
      <c r="T127" s="46"/>
      <c r="U127" s="47"/>
      <c r="V127" s="41">
        <v>263636.3</v>
      </c>
      <c r="W127" s="51"/>
      <c r="X127" s="43"/>
      <c r="Y127" s="44"/>
      <c r="Z127" s="4"/>
      <c r="AA127" s="4"/>
      <c r="AB127" s="2"/>
    </row>
    <row r="128" spans="1:28" ht="26.25" customHeight="1" x14ac:dyDescent="0.2">
      <c r="A128" s="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27" t="s">
        <v>23</v>
      </c>
      <c r="O128" s="33" t="s">
        <v>99</v>
      </c>
      <c r="P128" s="34" t="s">
        <v>62</v>
      </c>
      <c r="Q128" s="45"/>
      <c r="R128" s="33" t="s">
        <v>112</v>
      </c>
      <c r="S128" s="34" t="s">
        <v>72</v>
      </c>
      <c r="T128" s="46"/>
      <c r="U128" s="47"/>
      <c r="V128" s="41">
        <v>55000</v>
      </c>
      <c r="W128" s="51"/>
      <c r="X128" s="43"/>
      <c r="Y128" s="44"/>
      <c r="Z128" s="4"/>
      <c r="AA128" s="4"/>
      <c r="AB128" s="2"/>
    </row>
    <row r="129" spans="1:28" ht="26.25" customHeight="1" x14ac:dyDescent="0.2">
      <c r="A129" s="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27" t="s">
        <v>24</v>
      </c>
      <c r="O129" s="33" t="s">
        <v>99</v>
      </c>
      <c r="P129" s="34" t="s">
        <v>62</v>
      </c>
      <c r="Q129" s="45"/>
      <c r="R129" s="33" t="s">
        <v>112</v>
      </c>
      <c r="S129" s="34" t="s">
        <v>73</v>
      </c>
      <c r="T129" s="46"/>
      <c r="U129" s="47"/>
      <c r="V129" s="41">
        <v>55000</v>
      </c>
      <c r="W129" s="51"/>
      <c r="X129" s="43"/>
      <c r="Y129" s="44"/>
      <c r="Z129" s="4"/>
      <c r="AA129" s="4"/>
      <c r="AB129" s="2"/>
    </row>
    <row r="130" spans="1:28" ht="26.25" customHeight="1" x14ac:dyDescent="0.2">
      <c r="A130" s="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49" t="s">
        <v>54</v>
      </c>
      <c r="O130" s="28" t="s">
        <v>64</v>
      </c>
      <c r="P130" s="29"/>
      <c r="Q130" s="30"/>
      <c r="R130" s="28"/>
      <c r="S130" s="29"/>
      <c r="T130" s="9"/>
      <c r="U130" s="8"/>
      <c r="V130" s="36">
        <f>V131</f>
        <v>244046.4</v>
      </c>
      <c r="W130" s="36">
        <f t="shared" ref="W130:Y130" si="5">W131</f>
        <v>244046.4</v>
      </c>
      <c r="X130" s="36">
        <f t="shared" si="5"/>
        <v>244046.4</v>
      </c>
      <c r="Y130" s="36">
        <f t="shared" si="5"/>
        <v>244046.4</v>
      </c>
      <c r="Z130" s="4"/>
      <c r="AA130" s="4"/>
      <c r="AB130" s="2"/>
    </row>
    <row r="131" spans="1:28" ht="26.25" customHeight="1" x14ac:dyDescent="0.2">
      <c r="A131" s="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49" t="s">
        <v>55</v>
      </c>
      <c r="O131" s="28" t="s">
        <v>64</v>
      </c>
      <c r="P131" s="29" t="s">
        <v>62</v>
      </c>
      <c r="Q131" s="30"/>
      <c r="R131" s="28"/>
      <c r="S131" s="29"/>
      <c r="T131" s="9"/>
      <c r="U131" s="8"/>
      <c r="V131" s="36">
        <f>V132</f>
        <v>244046.4</v>
      </c>
      <c r="W131" s="36">
        <f t="shared" ref="W131:Y131" si="6">W132</f>
        <v>244046.4</v>
      </c>
      <c r="X131" s="36">
        <f t="shared" si="6"/>
        <v>244046.4</v>
      </c>
      <c r="Y131" s="36">
        <f t="shared" si="6"/>
        <v>244046.4</v>
      </c>
      <c r="Z131" s="4"/>
      <c r="AA131" s="4"/>
      <c r="AB131" s="2"/>
    </row>
    <row r="132" spans="1:28" ht="26.25" customHeight="1" x14ac:dyDescent="0.2">
      <c r="A132" s="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27" t="s">
        <v>16</v>
      </c>
      <c r="O132" s="33" t="s">
        <v>64</v>
      </c>
      <c r="P132" s="34" t="s">
        <v>62</v>
      </c>
      <c r="Q132" s="30"/>
      <c r="R132" s="33" t="s">
        <v>65</v>
      </c>
      <c r="S132" s="34"/>
      <c r="T132" s="46"/>
      <c r="U132" s="47"/>
      <c r="V132" s="41">
        <f>V133</f>
        <v>244046.4</v>
      </c>
      <c r="W132" s="41">
        <f t="shared" ref="W132:Y132" si="7">W133</f>
        <v>244046.4</v>
      </c>
      <c r="X132" s="41">
        <f t="shared" si="7"/>
        <v>244046.4</v>
      </c>
      <c r="Y132" s="41">
        <f t="shared" si="7"/>
        <v>244046.4</v>
      </c>
      <c r="Z132" s="4"/>
      <c r="AA132" s="4"/>
      <c r="AB132" s="2"/>
    </row>
    <row r="133" spans="1:28" ht="26.25" customHeight="1" x14ac:dyDescent="0.2">
      <c r="A133" s="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27" t="s">
        <v>56</v>
      </c>
      <c r="O133" s="33" t="s">
        <v>64</v>
      </c>
      <c r="P133" s="34" t="s">
        <v>62</v>
      </c>
      <c r="Q133" s="30"/>
      <c r="R133" s="33" t="s">
        <v>102</v>
      </c>
      <c r="S133" s="34"/>
      <c r="T133" s="46"/>
      <c r="U133" s="47"/>
      <c r="V133" s="41">
        <v>244046.4</v>
      </c>
      <c r="W133" s="41">
        <v>244046.4</v>
      </c>
      <c r="X133" s="41">
        <v>244046.4</v>
      </c>
      <c r="Y133" s="41">
        <v>244046.4</v>
      </c>
      <c r="Z133" s="4"/>
      <c r="AA133" s="4"/>
      <c r="AB133" s="2"/>
    </row>
    <row r="134" spans="1:28" ht="26.25" customHeight="1" x14ac:dyDescent="0.2">
      <c r="A134" s="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27" t="s">
        <v>57</v>
      </c>
      <c r="O134" s="33" t="s">
        <v>64</v>
      </c>
      <c r="P134" s="34" t="s">
        <v>62</v>
      </c>
      <c r="Q134" s="30"/>
      <c r="R134" s="33" t="s">
        <v>102</v>
      </c>
      <c r="S134" s="34" t="s">
        <v>103</v>
      </c>
      <c r="T134" s="46"/>
      <c r="U134" s="47"/>
      <c r="V134" s="41">
        <v>244046.4</v>
      </c>
      <c r="W134" s="41">
        <v>244046.4</v>
      </c>
      <c r="X134" s="41">
        <v>244046.4</v>
      </c>
      <c r="Y134" s="41">
        <v>244046.4</v>
      </c>
      <c r="Z134" s="4"/>
      <c r="AA134" s="4"/>
      <c r="AB134" s="2"/>
    </row>
    <row r="135" spans="1:28" ht="26.25" customHeight="1" x14ac:dyDescent="0.2">
      <c r="A135" s="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27" t="s">
        <v>58</v>
      </c>
      <c r="O135" s="33" t="s">
        <v>64</v>
      </c>
      <c r="P135" s="34" t="s">
        <v>62</v>
      </c>
      <c r="Q135" s="30"/>
      <c r="R135" s="33" t="s">
        <v>102</v>
      </c>
      <c r="S135" s="34" t="s">
        <v>104</v>
      </c>
      <c r="T135" s="46"/>
      <c r="U135" s="47"/>
      <c r="V135" s="41">
        <v>244046.4</v>
      </c>
      <c r="W135" s="41">
        <v>244046.4</v>
      </c>
      <c r="X135" s="41">
        <v>244046.4</v>
      </c>
      <c r="Y135" s="41">
        <v>244046.4</v>
      </c>
      <c r="Z135" s="4"/>
      <c r="AA135" s="4"/>
      <c r="AB135" s="2"/>
    </row>
    <row r="136" spans="1:28" ht="26.25" customHeight="1" x14ac:dyDescent="0.2">
      <c r="A136" s="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49" t="s">
        <v>59</v>
      </c>
      <c r="O136" s="28" t="s">
        <v>105</v>
      </c>
      <c r="P136" s="29"/>
      <c r="Q136" s="30"/>
      <c r="R136" s="28"/>
      <c r="S136" s="29"/>
      <c r="T136" s="9"/>
      <c r="U136" s="8"/>
      <c r="V136" s="36">
        <f>V137</f>
        <v>0</v>
      </c>
      <c r="W136" s="36">
        <f t="shared" ref="W136:Y138" si="8">W137</f>
        <v>0</v>
      </c>
      <c r="X136" s="36">
        <f t="shared" si="8"/>
        <v>232907</v>
      </c>
      <c r="Y136" s="36">
        <f t="shared" si="8"/>
        <v>488935.5</v>
      </c>
      <c r="Z136" s="4"/>
      <c r="AA136" s="4"/>
      <c r="AB136" s="2"/>
    </row>
    <row r="137" spans="1:28" ht="26.25" customHeight="1" x14ac:dyDescent="0.2">
      <c r="A137" s="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49" t="s">
        <v>59</v>
      </c>
      <c r="O137" s="28" t="s">
        <v>105</v>
      </c>
      <c r="P137" s="29" t="s">
        <v>105</v>
      </c>
      <c r="Q137" s="30"/>
      <c r="R137" s="28"/>
      <c r="S137" s="29"/>
      <c r="T137" s="9"/>
      <c r="U137" s="8"/>
      <c r="V137" s="36">
        <f>V138</f>
        <v>0</v>
      </c>
      <c r="W137" s="36">
        <f t="shared" si="8"/>
        <v>0</v>
      </c>
      <c r="X137" s="36">
        <f t="shared" si="8"/>
        <v>232907</v>
      </c>
      <c r="Y137" s="36">
        <f t="shared" si="8"/>
        <v>488935.5</v>
      </c>
      <c r="Z137" s="4"/>
      <c r="AA137" s="4"/>
      <c r="AB137" s="2"/>
    </row>
    <row r="138" spans="1:28" ht="26.25" customHeight="1" x14ac:dyDescent="0.2">
      <c r="A138" s="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27" t="s">
        <v>16</v>
      </c>
      <c r="O138" s="33" t="s">
        <v>105</v>
      </c>
      <c r="P138" s="34" t="s">
        <v>105</v>
      </c>
      <c r="Q138" s="45"/>
      <c r="R138" s="33" t="s">
        <v>65</v>
      </c>
      <c r="S138" s="34"/>
      <c r="T138" s="46"/>
      <c r="U138" s="47"/>
      <c r="V138" s="41">
        <f>V139</f>
        <v>0</v>
      </c>
      <c r="W138" s="41">
        <f t="shared" si="8"/>
        <v>0</v>
      </c>
      <c r="X138" s="41">
        <f>X139</f>
        <v>232907</v>
      </c>
      <c r="Y138" s="41">
        <f t="shared" si="8"/>
        <v>488935.5</v>
      </c>
      <c r="Z138" s="4"/>
      <c r="AA138" s="4"/>
      <c r="AB138" s="2"/>
    </row>
    <row r="139" spans="1:28" ht="26.25" customHeight="1" x14ac:dyDescent="0.2">
      <c r="A139" s="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27" t="s">
        <v>60</v>
      </c>
      <c r="O139" s="33" t="s">
        <v>105</v>
      </c>
      <c r="P139" s="34" t="s">
        <v>105</v>
      </c>
      <c r="Q139" s="45"/>
      <c r="R139" s="33" t="s">
        <v>106</v>
      </c>
      <c r="S139" s="34"/>
      <c r="T139" s="46"/>
      <c r="U139" s="47"/>
      <c r="V139" s="41">
        <v>0</v>
      </c>
      <c r="W139" s="42"/>
      <c r="X139" s="43">
        <v>232907</v>
      </c>
      <c r="Y139" s="44">
        <v>488935.5</v>
      </c>
      <c r="Z139" s="4"/>
      <c r="AA139" s="4"/>
      <c r="AB139" s="2"/>
    </row>
    <row r="140" spans="1:28" ht="26.25" customHeight="1" x14ac:dyDescent="0.2">
      <c r="A140" s="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27" t="s">
        <v>59</v>
      </c>
      <c r="O140" s="33" t="s">
        <v>105</v>
      </c>
      <c r="P140" s="34" t="s">
        <v>105</v>
      </c>
      <c r="Q140" s="45"/>
      <c r="R140" s="33" t="s">
        <v>106</v>
      </c>
      <c r="S140" s="34" t="s">
        <v>107</v>
      </c>
      <c r="T140" s="46"/>
      <c r="U140" s="47"/>
      <c r="V140" s="41">
        <v>0</v>
      </c>
      <c r="W140" s="42"/>
      <c r="X140" s="43">
        <v>232907</v>
      </c>
      <c r="Y140" s="44">
        <v>488935.5</v>
      </c>
      <c r="Z140" s="4"/>
      <c r="AA140" s="4"/>
      <c r="AB140" s="2"/>
    </row>
    <row r="141" spans="1:28" ht="26.25" customHeight="1" x14ac:dyDescent="0.2">
      <c r="A141" s="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27" t="s">
        <v>59</v>
      </c>
      <c r="O141" s="33" t="s">
        <v>105</v>
      </c>
      <c r="P141" s="34" t="s">
        <v>105</v>
      </c>
      <c r="Q141" s="45"/>
      <c r="R141" s="33" t="s">
        <v>106</v>
      </c>
      <c r="S141" s="34" t="s">
        <v>108</v>
      </c>
      <c r="T141" s="46"/>
      <c r="U141" s="47"/>
      <c r="V141" s="41">
        <v>0</v>
      </c>
      <c r="W141" s="42"/>
      <c r="X141" s="43">
        <v>232907</v>
      </c>
      <c r="Y141" s="44">
        <v>488935.5</v>
      </c>
      <c r="Z141" s="4"/>
      <c r="AA141" s="4"/>
      <c r="AB141" s="2"/>
    </row>
    <row r="142" spans="1:28" ht="26.25" customHeight="1" x14ac:dyDescent="0.2">
      <c r="A142" s="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27" t="s">
        <v>61</v>
      </c>
      <c r="O142" s="28"/>
      <c r="P142" s="29"/>
      <c r="Q142" s="30"/>
      <c r="R142" s="28"/>
      <c r="S142" s="29"/>
      <c r="T142" s="9"/>
      <c r="U142" s="8"/>
      <c r="V142" s="36">
        <f>V16+V49+V57+V69+V79+V114+V130+V136+V108</f>
        <v>26561269.249999996</v>
      </c>
      <c r="W142" s="36" t="e">
        <f>W16+W49+W57+W69+W79+W114+W130+W136</f>
        <v>#REF!</v>
      </c>
      <c r="X142" s="36">
        <f>X16+X49+X57+X69+X79+X114+X130+X136</f>
        <v>9499928</v>
      </c>
      <c r="Y142" s="36">
        <f>Y16+Y49+Y57+Y69+Y79+Y114+Y130+Y136</f>
        <v>9979890</v>
      </c>
      <c r="Z142" s="4"/>
      <c r="AA142" s="4"/>
      <c r="AB142" s="2"/>
    </row>
    <row r="143" spans="1:28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2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60" t="s">
        <v>0</v>
      </c>
      <c r="O144" s="60"/>
      <c r="P144" s="60"/>
      <c r="Q144" s="60"/>
      <c r="R144" s="60"/>
      <c r="S144" s="3"/>
      <c r="T144" s="3"/>
      <c r="U144" s="3"/>
      <c r="V144" s="3"/>
      <c r="W144" s="2"/>
      <c r="X144" s="2"/>
      <c r="Y144" s="2"/>
      <c r="Z144" s="2"/>
      <c r="AA144" s="1"/>
      <c r="AB144" s="1"/>
    </row>
  </sheetData>
  <mergeCells count="9">
    <mergeCell ref="V1:Y5"/>
    <mergeCell ref="N144:R144"/>
    <mergeCell ref="U13:U14"/>
    <mergeCell ref="V12:Y12"/>
    <mergeCell ref="Q13:Q15"/>
    <mergeCell ref="V13:V14"/>
    <mergeCell ref="X13:X14"/>
    <mergeCell ref="Y13:Y14"/>
    <mergeCell ref="N8:Y10"/>
  </mergeCells>
  <pageMargins left="0.98425196850393704" right="0.39370078740157483" top="0.78740157480314965" bottom="0.78740157480314965" header="0.51181102362204722" footer="0.51181102362204722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user</cp:lastModifiedBy>
  <cp:lastPrinted>2024-10-25T02:13:15Z</cp:lastPrinted>
  <dcterms:created xsi:type="dcterms:W3CDTF">2021-05-04T02:38:45Z</dcterms:created>
  <dcterms:modified xsi:type="dcterms:W3CDTF">2024-10-25T02:13:39Z</dcterms:modified>
</cp:coreProperties>
</file>