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сессия\изменение октябрь 2024\"/>
    </mc:Choice>
  </mc:AlternateContent>
  <bookViews>
    <workbookView xWindow="0" yWindow="0" windowWidth="21570" windowHeight="10215"/>
  </bookViews>
  <sheets>
    <sheet name="ведом" sheetId="1" r:id="rId1"/>
  </sheets>
  <definedNames>
    <definedName name="_xlnm.Print_Area" localSheetId="0">ведом!$A$1:$AA$140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22" i="1" l="1"/>
  <c r="X56" i="1" l="1"/>
  <c r="X27" i="1"/>
  <c r="AA135" i="1" l="1"/>
  <c r="Z135" i="1"/>
  <c r="Y135" i="1"/>
  <c r="X135" i="1"/>
  <c r="X134" i="1" s="1"/>
  <c r="X133" i="1" s="1"/>
  <c r="AA134" i="1"/>
  <c r="Z134" i="1"/>
  <c r="Z133" i="1" s="1"/>
  <c r="Y134" i="1"/>
  <c r="Y133" i="1" s="1"/>
  <c r="AA133" i="1"/>
  <c r="AA129" i="1"/>
  <c r="Z129" i="1"/>
  <c r="Y129" i="1"/>
  <c r="X129" i="1"/>
  <c r="X128" i="1" s="1"/>
  <c r="X127" i="1" s="1"/>
  <c r="AA128" i="1"/>
  <c r="AA127" i="1" s="1"/>
  <c r="Z128" i="1"/>
  <c r="Z127" i="1" s="1"/>
  <c r="Y128" i="1"/>
  <c r="Y127" i="1"/>
  <c r="AA113" i="1"/>
  <c r="Z113" i="1"/>
  <c r="Y113" i="1"/>
  <c r="Y112" i="1" s="1"/>
  <c r="Y111" i="1" s="1"/>
  <c r="X113" i="1"/>
  <c r="X112" i="1" s="1"/>
  <c r="X111" i="1" s="1"/>
  <c r="AA112" i="1"/>
  <c r="Z112" i="1"/>
  <c r="Z111" i="1" s="1"/>
  <c r="AA111" i="1"/>
  <c r="X102" i="1"/>
  <c r="X98" i="1" s="1"/>
  <c r="X88" i="1"/>
  <c r="X83" i="1" s="1"/>
  <c r="AA67" i="1"/>
  <c r="AA66" i="1" s="1"/>
  <c r="Z67" i="1"/>
  <c r="Z66" i="1" s="1"/>
  <c r="Y67" i="1"/>
  <c r="Y66" i="1" s="1"/>
  <c r="X67" i="1"/>
  <c r="X66" i="1" s="1"/>
  <c r="X55" i="1"/>
  <c r="X54" i="1" s="1"/>
  <c r="X24" i="1"/>
  <c r="X20" i="1" s="1"/>
  <c r="X19" i="1" s="1"/>
  <c r="X13" i="1" s="1"/>
  <c r="AA20" i="1"/>
  <c r="AA19" i="1" s="1"/>
  <c r="AA13" i="1" s="1"/>
  <c r="Z20" i="1"/>
  <c r="Z19" i="1" s="1"/>
  <c r="Z13" i="1" s="1"/>
  <c r="Y20" i="1"/>
  <c r="Y19" i="1"/>
  <c r="Y13" i="1" s="1"/>
  <c r="X139" i="1" l="1"/>
  <c r="Z139" i="1"/>
  <c r="AA139" i="1"/>
  <c r="Y139" i="1"/>
  <c r="X82" i="1"/>
  <c r="X76" i="1" s="1"/>
</calcChain>
</file>

<file path=xl/sharedStrings.xml><?xml version="1.0" encoding="utf-8"?>
<sst xmlns="http://schemas.openxmlformats.org/spreadsheetml/2006/main" count="555" uniqueCount="138">
  <si>
    <t/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</si>
  <si>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</si>
  <si>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</si>
  <si>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</si>
  <si>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</si>
  <si>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</si>
  <si>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</si>
  <si>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</si>
  <si>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</si>
  <si>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</si>
  <si>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</si>
  <si>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</si>
  <si>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</si>
  <si>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</si>
  <si>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руб.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</si>
  <si>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</si>
  <si>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r>
      <t>Ведомственная структура расходов бюджета Медведского сельсовета Черепановского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на 2024 год и плановый период 2025 и 2026 годов</t>
    </r>
  </si>
  <si>
    <t>Непрограммные направления расходов поселений Черепановского района</t>
  </si>
  <si>
    <t>Расходы по оплате труда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</si>
  <si>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</si>
  <si>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</si>
  <si>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</si>
  <si>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</si>
  <si>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Расходы на обеспечение функций муниципальных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</si>
  <si>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</si>
  <si>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</si>
  <si>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</si>
  <si>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</si>
  <si>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Иные межбюджетные трансферты на осуществление преданных полномочий в области функций по определению поставщиков (подрядчиков, исполнителей)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</si>
  <si>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</si>
  <si>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</si>
  <si>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</si>
  <si>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переданных полномочий на обеспечение функций контрольно- счетных органов</t>
  </si>
  <si>
    <t>Другие общегосударственные вопросы</t>
  </si>
  <si>
    <t>Расходы на выполнение других обязательств государства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</si>
  <si>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</si>
  <si>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</si>
  <si>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</si>
  <si>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</si>
  <si>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</si>
  <si>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 в границах населенных пунктов поселения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</si>
  <si>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</si>
  <si>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НАЦИОНАЛЬНАЯ ЭКОНОМИКА</t>
  </si>
  <si>
    <t>Дорожное хозяйство (дорожные фонды)</t>
  </si>
  <si>
    <t>Муниципальная программа "Обеспечение безопасности дорожного движения в Черепановском районе"</t>
  </si>
  <si>
    <t>Реализация мероприятий муниципальной программы "Обеспечение безопасности дорожного движения на территории Медведского сельсовета Черепановского района Новосибирской области на 2023-2025 года"</t>
  </si>
  <si>
    <t>Расходы дорожного фонда</t>
  </si>
  <si>
    <t>ЖИЛИЩНО-КОММУНАЛЬНОЕ ХОЗЯЙСТВО</t>
  </si>
  <si>
    <t>Жилищное хозяйство</t>
  </si>
  <si>
    <t>Взносы на капитальный ремонт муниципального жилья</t>
  </si>
  <si>
    <t>Благоустройство</t>
  </si>
  <si>
    <t>Расходы на содержание уличного освещения</t>
  </si>
  <si>
    <t>Расходы на прочие мероприятия по благоустройству</t>
  </si>
  <si>
    <t>Расходы на выплаты персоналу казенных учреждений</t>
  </si>
  <si>
    <t>КУЛЬТУРА, КИНЕМАТОГРАФИЯ</t>
  </si>
  <si>
    <t>Культура</t>
  </si>
  <si>
    <t>Расходы по оплате труда работников казенных учреждений</t>
  </si>
  <si>
    <t>Расходы на обеспечение функций казенных учреждений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</si>
  <si>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</si>
  <si>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</si>
  <si>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</si>
  <si>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</si>
  <si>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</si>
  <si>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 бюджета</t>
  </si>
  <si>
    <t>Условно-утвержденные расходы</t>
  </si>
  <si>
    <t>Итого расходов</t>
  </si>
  <si>
    <t>администрация Медведского сельсовета Черепановского района Новосибирской области</t>
  </si>
  <si>
    <t>Сумма на 2024 год</t>
  </si>
  <si>
    <t>Сумма на 2026  год</t>
  </si>
  <si>
    <t>Сумма на 2025 год</t>
  </si>
  <si>
    <t>01</t>
  </si>
  <si>
    <t>02</t>
  </si>
  <si>
    <t>9500000000</t>
  </si>
  <si>
    <t>9500001110</t>
  </si>
  <si>
    <t>100</t>
  </si>
  <si>
    <t>120</t>
  </si>
  <si>
    <t>04</t>
  </si>
  <si>
    <t>9500002110</t>
  </si>
  <si>
    <t>9500002190</t>
  </si>
  <si>
    <t>200</t>
  </si>
  <si>
    <t>240</t>
  </si>
  <si>
    <t>800</t>
  </si>
  <si>
    <t>850</t>
  </si>
  <si>
    <t>9500085870</t>
  </si>
  <si>
    <t>500</t>
  </si>
  <si>
    <t>540</t>
  </si>
  <si>
    <t>06</t>
  </si>
  <si>
    <t>9500085850</t>
  </si>
  <si>
    <t>13</t>
  </si>
  <si>
    <t>9500003190</t>
  </si>
  <si>
    <t>03</t>
  </si>
  <si>
    <t>9500051180</t>
  </si>
  <si>
    <t>10</t>
  </si>
  <si>
    <t>9500025190</t>
  </si>
  <si>
    <t>9500085860</t>
  </si>
  <si>
    <t>09</t>
  </si>
  <si>
    <t>0800000000</t>
  </si>
  <si>
    <t>0800000418</t>
  </si>
  <si>
    <t>9500044090</t>
  </si>
  <si>
    <t>05</t>
  </si>
  <si>
    <t>9500025050</t>
  </si>
  <si>
    <t>9500061190</t>
  </si>
  <si>
    <t>9500065190</t>
  </si>
  <si>
    <t>110</t>
  </si>
  <si>
    <t>08</t>
  </si>
  <si>
    <t>9500004120</t>
  </si>
  <si>
    <t>9500004590</t>
  </si>
  <si>
    <t>9500012110</t>
  </si>
  <si>
    <t>300</t>
  </si>
  <si>
    <t>310</t>
  </si>
  <si>
    <t>99</t>
  </si>
  <si>
    <t>9500099990</t>
  </si>
  <si>
    <t>900</t>
  </si>
  <si>
    <t>990</t>
  </si>
  <si>
    <t>Реализация мероприятий по обеспечению сбалансированности местных бюджетов в рамках государственной программы Новосибирской области «Управление государственными финансами в Новосибирской области»</t>
  </si>
  <si>
    <t>9500070510</t>
  </si>
  <si>
    <t>Муниципальная программа "Благоустройство территории Черепановского района Новосибирской области"</t>
  </si>
  <si>
    <t>Содержание мест захоронения</t>
  </si>
  <si>
    <t>Реализация мероприятий по содержанию мест захоронения в рамках  муниципальной программы "Благоустройство и содержание территории муниципального образования Медведского сельсовета Черепановского района Новосибирской области на 2024-2026 годы"</t>
  </si>
  <si>
    <t>Организация благоустройства территории поселения, включая освещение улиц и озеленение территорий</t>
  </si>
  <si>
    <t>Реализация мероприятий по организации уличного освещения в рамках муниципальной программы "Благоустройство и содержание территории муниципального образования Медведского сельсовета Черепановского района Новосибирской области на 2024-2026 годы"</t>
  </si>
  <si>
    <t>3300000000</t>
  </si>
  <si>
    <t>3301000000</t>
  </si>
  <si>
    <t>3302000000</t>
  </si>
  <si>
    <t>3301000518</t>
  </si>
  <si>
    <t>3302000518</t>
  </si>
  <si>
    <t>Исполнение судебных актов Российской Федерации и мировых соглашений по возмещению причиненного вреда</t>
  </si>
  <si>
    <t>831</t>
  </si>
  <si>
    <t>9500015150</t>
  </si>
  <si>
    <t>Расходы за счет средств резервного фонда администрации муниципального района</t>
  </si>
  <si>
    <t>Реализация инициативного проекта "Парк культуры и отдыха с.Медведское Черепановского района Новосибирской области"</t>
  </si>
  <si>
    <t>3302070241</t>
  </si>
  <si>
    <t>Реализация инициативного проекта "Парк культуры и отдыха с.Медведское Черепановского района Новосибирской области" (софинансирование)</t>
  </si>
  <si>
    <t>33020S0241</t>
  </si>
  <si>
    <t>Приложение 4
  к решению 40 сессии Совета депутатов Медведского сельсовета Черепановского района Новосибирской области  от                    "27" декабря 2023( в редакции решения №1 от 25.10.2024г.)</t>
  </si>
  <si>
    <t>07</t>
  </si>
  <si>
    <t>Образование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</si>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</sst>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/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NumberFormat="1" applyFont="1" applyFill="1" applyBorder="1" applyAlignment="1" applyProtection="1">
      <alignment horizontal="left" vertical="center" wrapText="1"/>
      <protection hidden="1"/>
    </xf>
    <xf numFmtId="0" fontId="5" fillId="0" borderId="3" xfId="0" applyNumberFormat="1" applyFont="1" applyFill="1" applyBorder="1" applyAlignment="1" applyProtection="1">
      <alignment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>
      <alignment wrapText="1"/>
    </xf>
    <xf numFmtId="0" fontId="2" fillId="0" borderId="0" xfId="0" applyNumberFormat="1" applyFont="1" applyFill="1" applyAlignment="1" applyProtection="1">
      <protection hidden="1"/>
    </xf>
    <xf numFmtId="0" fontId="2" fillId="0" borderId="7" xfId="0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49" fontId="3" fillId="0" borderId="3" xfId="0" applyNumberFormat="1" applyFont="1" applyFill="1" applyBorder="1" applyAlignment="1" applyProtection="1">
      <alignment horizontal="center" vertical="center"/>
      <protection hidden="1"/>
    </xf>
    <xf numFmtId="49" fontId="3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3" xfId="0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11" xfId="0" applyNumberFormat="1" applyFont="1" applyFill="1" applyBorder="1" applyAlignment="1" applyProtection="1">
      <alignment horizontal="center" vertical="center"/>
      <protection hidden="1"/>
    </xf>
    <xf numFmtId="2" fontId="5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1" xfId="0" applyNumberFormat="1" applyFont="1" applyFill="1" applyBorder="1" applyAlignment="1" applyProtection="1">
      <alignment horizontal="center" vertical="center"/>
      <protection hidden="1"/>
    </xf>
    <xf numFmtId="2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vertical="center" wrapText="1"/>
      <protection hidden="1"/>
    </xf>
    <xf numFmtId="0" fontId="5" fillId="0" borderId="0" xfId="0" applyFont="1" applyAlignment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/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4" xfId="0" applyFont="1" applyBorder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7" fillId="0" borderId="2" xfId="0" applyFont="1" applyBorder="1" applyAlignment="1">
      <alignment wrapText="1"/>
    </xf>
    <xf numFmtId="49" fontId="5" fillId="0" borderId="12" xfId="0" applyNumberFormat="1" applyFont="1" applyFill="1" applyBorder="1" applyAlignment="1" applyProtection="1">
      <alignment horizontal="center" vertical="center"/>
      <protection hidden="1"/>
    </xf>
    <xf numFmtId="2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0" applyFont="1" applyFill="1" applyAlignment="1"/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9"/>
  <sheetViews>
    <sheetView tabSelected="1" view="pageBreakPreview" topLeftCell="A25" zoomScale="136" zoomScaleSheetLayoutView="136" workbookViewId="0">
      <selection activeCell="X13" sqref="X13"/>
    </sheetView>
  </sheetViews>
  <sheetFormatPr defaultColWidth="9.140625" defaultRowHeight="15.75" x14ac:dyDescent="0.25"/>
  <cols>
    <col min="1" max="1" width="1.5703125" style="10" customWidth="1"/>
    <col min="2" max="14" width="0" style="10" hidden="1" customWidth="1"/>
    <col min="15" max="15" width="49.5703125" style="10" customWidth="1"/>
    <col min="16" max="16" width="8.42578125" style="10" customWidth="1"/>
    <col min="17" max="17" width="6.85546875" style="10" customWidth="1"/>
    <col min="18" max="18" width="5.7109375" style="10" customWidth="1"/>
    <col min="19" max="19" width="0" style="10" hidden="1" customWidth="1"/>
    <col min="20" max="20" width="17.28515625" style="10" customWidth="1"/>
    <col min="21" max="21" width="6" style="10" customWidth="1"/>
    <col min="22" max="23" width="0" style="10" hidden="1" customWidth="1"/>
    <col min="24" max="24" width="11.85546875" style="10" customWidth="1"/>
    <col min="25" max="25" width="0" style="10" hidden="1" customWidth="1"/>
    <col min="26" max="26" width="11.7109375" style="10" customWidth="1"/>
    <col min="27" max="27" width="12.28515625" style="10" customWidth="1"/>
    <col min="28" max="31" width="0" style="10" hidden="1" customWidth="1"/>
    <col min="32" max="32" width="8" style="10" customWidth="1"/>
    <col min="33" max="33" width="0" style="10" hidden="1" customWidth="1"/>
    <col min="34" max="256" width="9.140625" style="10" customWidth="1"/>
    <col min="257" max="16384" width="9.140625" style="10"/>
  </cols>
  <sheetData>
    <row r="1" spans="1:33" ht="12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58" t="s">
        <v>134</v>
      </c>
      <c r="AA1" s="59"/>
      <c r="AB1" s="59"/>
      <c r="AC1" s="59"/>
      <c r="AD1" s="6"/>
      <c r="AE1" s="6"/>
      <c r="AF1" s="6"/>
      <c r="AG1" s="6"/>
    </row>
    <row r="2" spans="1:33" ht="12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 t="s">
        <v>15</v>
      </c>
      <c r="W2" s="5"/>
      <c r="X2" s="5"/>
      <c r="Y2" s="6"/>
      <c r="Z2" s="59"/>
      <c r="AA2" s="59"/>
      <c r="AB2" s="59"/>
      <c r="AC2" s="59"/>
      <c r="AD2" s="6"/>
      <c r="AE2" s="6"/>
      <c r="AF2" s="6"/>
      <c r="AG2" s="6"/>
    </row>
    <row r="3" spans="1:33" ht="12.7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6"/>
      <c r="Z3" s="59"/>
      <c r="AA3" s="59"/>
      <c r="AB3" s="59"/>
      <c r="AC3" s="59"/>
      <c r="AD3" s="6"/>
      <c r="AE3" s="6"/>
      <c r="AF3" s="6"/>
      <c r="AG3" s="6"/>
    </row>
    <row r="4" spans="1:33" ht="66.7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  <c r="Z4" s="59"/>
      <c r="AA4" s="59"/>
      <c r="AB4" s="59"/>
      <c r="AC4" s="59"/>
      <c r="AD4" s="6"/>
      <c r="AE4" s="6"/>
      <c r="AF4" s="6"/>
      <c r="AG4" s="6"/>
    </row>
    <row r="5" spans="1:3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6"/>
      <c r="Z5" s="59"/>
      <c r="AA5" s="59"/>
      <c r="AB5" s="59"/>
      <c r="AC5" s="59"/>
      <c r="AD5" s="6"/>
      <c r="AE5" s="6"/>
      <c r="AF5" s="6"/>
      <c r="AG5" s="6"/>
    </row>
    <row r="6" spans="1:33" s="17" customFormat="1" ht="46.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61" t="s">
        <v>16</v>
      </c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16"/>
      <c r="AC6" s="16"/>
      <c r="AD6" s="16"/>
      <c r="AE6" s="16"/>
      <c r="AF6" s="16"/>
      <c r="AG6" s="16"/>
    </row>
    <row r="7" spans="1:33" ht="6.7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6"/>
      <c r="Z7" s="6"/>
      <c r="AA7" s="6"/>
      <c r="AB7" s="6"/>
      <c r="AC7" s="6"/>
      <c r="AD7" s="6"/>
      <c r="AE7" s="6"/>
      <c r="AF7" s="6"/>
      <c r="AG7" s="6"/>
    </row>
    <row r="8" spans="1:33" ht="12.75" customHeight="1" x14ac:dyDescent="0.25">
      <c r="A8" s="18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4"/>
      <c r="Y8" s="4"/>
      <c r="Z8" s="4"/>
      <c r="AA8" s="4" t="s">
        <v>14</v>
      </c>
      <c r="AB8" s="18"/>
      <c r="AC8" s="6"/>
      <c r="AD8" s="6"/>
      <c r="AE8" s="6"/>
      <c r="AF8" s="6"/>
      <c r="AG8" s="6"/>
    </row>
    <row r="9" spans="1:33" ht="18.75" customHeight="1" thickBot="1" x14ac:dyDescent="0.3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60" t="s">
        <v>13</v>
      </c>
      <c r="P9" s="60" t="s">
        <v>12</v>
      </c>
      <c r="Q9" s="60" t="s">
        <v>11</v>
      </c>
      <c r="R9" s="60" t="s">
        <v>10</v>
      </c>
      <c r="S9" s="60"/>
      <c r="T9" s="60" t="s">
        <v>9</v>
      </c>
      <c r="U9" s="60" t="s">
        <v>8</v>
      </c>
      <c r="V9" s="60" t="s">
        <v>0</v>
      </c>
      <c r="W9" s="62" t="s">
        <v>7</v>
      </c>
      <c r="X9" s="63" t="s">
        <v>67</v>
      </c>
      <c r="Y9" s="3"/>
      <c r="Z9" s="64" t="s">
        <v>69</v>
      </c>
      <c r="AA9" s="64" t="s">
        <v>68</v>
      </c>
      <c r="AB9" s="18"/>
      <c r="AC9" s="20"/>
      <c r="AD9" s="6"/>
      <c r="AE9" s="6"/>
      <c r="AF9" s="6"/>
      <c r="AG9" s="6"/>
    </row>
    <row r="10" spans="1:33" ht="18" customHeight="1" thickBot="1" x14ac:dyDescent="0.3">
      <c r="A10" s="18"/>
      <c r="B10" s="14" t="s">
        <v>6</v>
      </c>
      <c r="C10" s="21"/>
      <c r="D10" s="21" t="s">
        <v>5</v>
      </c>
      <c r="E10" s="21"/>
      <c r="F10" s="21"/>
      <c r="G10" s="21"/>
      <c r="H10" s="21"/>
      <c r="I10" s="21"/>
      <c r="J10" s="14"/>
      <c r="K10" s="21"/>
      <c r="L10" s="21"/>
      <c r="M10" s="21"/>
      <c r="N10" s="21"/>
      <c r="O10" s="60"/>
      <c r="P10" s="60"/>
      <c r="Q10" s="60"/>
      <c r="R10" s="60"/>
      <c r="S10" s="60"/>
      <c r="T10" s="60"/>
      <c r="U10" s="60"/>
      <c r="V10" s="60" t="s">
        <v>4</v>
      </c>
      <c r="W10" s="62"/>
      <c r="X10" s="63"/>
      <c r="Y10" s="2" t="s">
        <v>3</v>
      </c>
      <c r="Z10" s="64"/>
      <c r="AA10" s="64"/>
      <c r="AB10" s="1"/>
      <c r="AC10" s="1"/>
      <c r="AD10" s="1"/>
      <c r="AE10" s="1"/>
      <c r="AF10" s="20"/>
      <c r="AG10" s="6"/>
    </row>
    <row r="11" spans="1:33" ht="15" customHeight="1" x14ac:dyDescent="0.25">
      <c r="A11" s="18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7">
        <v>1</v>
      </c>
      <c r="P11" s="8">
        <v>2</v>
      </c>
      <c r="Q11" s="7">
        <v>3</v>
      </c>
      <c r="R11" s="7">
        <v>4</v>
      </c>
      <c r="S11" s="7"/>
      <c r="T11" s="7">
        <v>5</v>
      </c>
      <c r="U11" s="7">
        <v>6</v>
      </c>
      <c r="V11" s="7"/>
      <c r="W11" s="9"/>
      <c r="X11" s="7">
        <v>7</v>
      </c>
      <c r="Y11" s="14"/>
      <c r="Z11" s="7">
        <v>8</v>
      </c>
      <c r="AA11" s="7">
        <v>9</v>
      </c>
      <c r="AB11" s="1"/>
      <c r="AC11" s="1"/>
      <c r="AD11" s="1"/>
      <c r="AE11" s="1"/>
      <c r="AF11" s="20"/>
      <c r="AG11" s="6"/>
    </row>
    <row r="12" spans="1:33" ht="58.5" customHeight="1" x14ac:dyDescent="0.25">
      <c r="A12" s="18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30" t="s">
        <v>66</v>
      </c>
      <c r="P12" s="30">
        <v>555</v>
      </c>
      <c r="Q12" s="30"/>
      <c r="R12" s="30"/>
      <c r="S12" s="30"/>
      <c r="T12" s="30"/>
      <c r="U12" s="30"/>
      <c r="V12" s="30"/>
      <c r="W12" s="30"/>
      <c r="X12" s="31">
        <v>26561269.25</v>
      </c>
      <c r="Y12" s="31"/>
      <c r="Z12" s="31">
        <v>9499928</v>
      </c>
      <c r="AA12" s="31">
        <v>9979890</v>
      </c>
      <c r="AB12" s="1"/>
      <c r="AC12" s="1"/>
      <c r="AD12" s="1"/>
      <c r="AE12" s="1"/>
      <c r="AF12" s="23"/>
      <c r="AG12" s="6"/>
    </row>
    <row r="13" spans="1:33" ht="15" customHeight="1" x14ac:dyDescent="0.25">
      <c r="A13" s="18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11" t="s">
        <v>2</v>
      </c>
      <c r="P13" s="30">
        <v>555</v>
      </c>
      <c r="Q13" s="24" t="s">
        <v>70</v>
      </c>
      <c r="R13" s="25"/>
      <c r="S13" s="26"/>
      <c r="T13" s="24"/>
      <c r="U13" s="25"/>
      <c r="V13" s="45"/>
      <c r="W13" s="46"/>
      <c r="X13" s="37">
        <f>X14+X19+X36+X41</f>
        <v>7731568.6299999999</v>
      </c>
      <c r="Y13" s="37" t="e">
        <f>Y14+Y19+Y36+#REF!+Y41</f>
        <v>#REF!</v>
      </c>
      <c r="Z13" s="37">
        <f>Z14+Z19+Z36+Z41</f>
        <v>3861046.6</v>
      </c>
      <c r="AA13" s="37">
        <f>AA14+AA19+AA36+AA41</f>
        <v>4059818.1</v>
      </c>
      <c r="AB13" s="1"/>
      <c r="AC13" s="1"/>
      <c r="AD13" s="1"/>
      <c r="AE13" s="1"/>
      <c r="AF13" s="23"/>
      <c r="AG13" s="6"/>
    </row>
    <row r="14" spans="1:33" ht="40.5" customHeight="1" x14ac:dyDescent="0.25">
      <c r="A14" s="18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11" t="s">
        <v>1</v>
      </c>
      <c r="P14" s="30">
        <v>555</v>
      </c>
      <c r="Q14" s="24" t="s">
        <v>70</v>
      </c>
      <c r="R14" s="25" t="s">
        <v>71</v>
      </c>
      <c r="S14" s="26"/>
      <c r="T14" s="24"/>
      <c r="U14" s="25"/>
      <c r="V14" s="45"/>
      <c r="W14" s="46"/>
      <c r="X14" s="37">
        <v>1138252</v>
      </c>
      <c r="Y14" s="38"/>
      <c r="Z14" s="39">
        <v>1088100</v>
      </c>
      <c r="AA14" s="40">
        <v>1088100</v>
      </c>
      <c r="AB14" s="1"/>
      <c r="AC14" s="1"/>
      <c r="AD14" s="1"/>
      <c r="AE14" s="1"/>
      <c r="AF14" s="23"/>
      <c r="AG14" s="6"/>
    </row>
    <row r="15" spans="1:33" ht="27.75" customHeight="1" x14ac:dyDescent="0.25">
      <c r="A15" s="18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12" t="s">
        <v>17</v>
      </c>
      <c r="P15" s="32">
        <v>555</v>
      </c>
      <c r="Q15" s="27" t="s">
        <v>70</v>
      </c>
      <c r="R15" s="28" t="s">
        <v>71</v>
      </c>
      <c r="S15" s="29"/>
      <c r="T15" s="27" t="s">
        <v>72</v>
      </c>
      <c r="U15" s="28"/>
      <c r="V15" s="45"/>
      <c r="W15" s="46"/>
      <c r="X15" s="33">
        <v>1138252</v>
      </c>
      <c r="Y15" s="34"/>
      <c r="Z15" s="35">
        <v>1088100</v>
      </c>
      <c r="AA15" s="36">
        <v>1088100</v>
      </c>
      <c r="AB15" s="1"/>
      <c r="AC15" s="1"/>
      <c r="AD15" s="1"/>
      <c r="AE15" s="1"/>
      <c r="AF15" s="23"/>
      <c r="AG15" s="6"/>
    </row>
    <row r="16" spans="1:33" ht="26.25" customHeight="1" x14ac:dyDescent="0.25">
      <c r="A16" s="18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12" t="s">
        <v>18</v>
      </c>
      <c r="P16" s="32">
        <v>555</v>
      </c>
      <c r="Q16" s="27" t="s">
        <v>70</v>
      </c>
      <c r="R16" s="28" t="s">
        <v>71</v>
      </c>
      <c r="S16" s="29"/>
      <c r="T16" s="27" t="s">
        <v>73</v>
      </c>
      <c r="U16" s="28"/>
      <c r="V16" s="45"/>
      <c r="W16" s="46"/>
      <c r="X16" s="33">
        <v>1138252</v>
      </c>
      <c r="Y16" s="34"/>
      <c r="Z16" s="35">
        <v>1088100</v>
      </c>
      <c r="AA16" s="36">
        <v>1088100</v>
      </c>
      <c r="AB16" s="1"/>
      <c r="AC16" s="1"/>
      <c r="AD16" s="1"/>
      <c r="AE16" s="1"/>
      <c r="AF16" s="23"/>
      <c r="AG16" s="6"/>
    </row>
    <row r="17" spans="1:33" ht="63" customHeight="1" x14ac:dyDescent="0.25">
      <c r="A17" s="18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2" t="s">
        <v>19</v>
      </c>
      <c r="P17" s="32">
        <v>555</v>
      </c>
      <c r="Q17" s="27" t="s">
        <v>70</v>
      </c>
      <c r="R17" s="28" t="s">
        <v>71</v>
      </c>
      <c r="S17" s="29"/>
      <c r="T17" s="27" t="s">
        <v>73</v>
      </c>
      <c r="U17" s="28" t="s">
        <v>74</v>
      </c>
      <c r="V17" s="45"/>
      <c r="W17" s="46"/>
      <c r="X17" s="33">
        <v>1138252</v>
      </c>
      <c r="Y17" s="34"/>
      <c r="Z17" s="35">
        <v>1088100</v>
      </c>
      <c r="AA17" s="36">
        <v>1088100</v>
      </c>
      <c r="AB17" s="1"/>
      <c r="AC17" s="1"/>
      <c r="AD17" s="1"/>
      <c r="AE17" s="1"/>
      <c r="AF17" s="23"/>
      <c r="AG17" s="6"/>
    </row>
    <row r="18" spans="1:33" ht="25.5" customHeight="1" x14ac:dyDescent="0.25">
      <c r="A18" s="18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12" t="s">
        <v>20</v>
      </c>
      <c r="P18" s="32">
        <v>555</v>
      </c>
      <c r="Q18" s="27" t="s">
        <v>70</v>
      </c>
      <c r="R18" s="28" t="s">
        <v>71</v>
      </c>
      <c r="S18" s="29"/>
      <c r="T18" s="27" t="s">
        <v>73</v>
      </c>
      <c r="U18" s="28" t="s">
        <v>75</v>
      </c>
      <c r="V18" s="45"/>
      <c r="W18" s="46"/>
      <c r="X18" s="33">
        <v>1138252</v>
      </c>
      <c r="Y18" s="34"/>
      <c r="Z18" s="35">
        <v>1088100</v>
      </c>
      <c r="AA18" s="36">
        <v>1088100</v>
      </c>
      <c r="AB18" s="1"/>
      <c r="AC18" s="1"/>
      <c r="AD18" s="1"/>
      <c r="AE18" s="1"/>
      <c r="AF18" s="23"/>
      <c r="AG18" s="6"/>
    </row>
    <row r="19" spans="1:33" ht="55.5" customHeight="1" x14ac:dyDescent="0.25">
      <c r="A19" s="18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1" t="s">
        <v>21</v>
      </c>
      <c r="P19" s="30">
        <v>555</v>
      </c>
      <c r="Q19" s="24" t="s">
        <v>70</v>
      </c>
      <c r="R19" s="25" t="s">
        <v>76</v>
      </c>
      <c r="S19" s="26"/>
      <c r="T19" s="24"/>
      <c r="U19" s="25"/>
      <c r="V19" s="45"/>
      <c r="W19" s="46"/>
      <c r="X19" s="37">
        <f>X20</f>
        <v>6333316.6299999999</v>
      </c>
      <c r="Y19" s="37">
        <f t="shared" ref="Y19:AA19" si="0">Y20</f>
        <v>0</v>
      </c>
      <c r="Z19" s="37">
        <f t="shared" si="0"/>
        <v>2772946.6</v>
      </c>
      <c r="AA19" s="37">
        <f t="shared" si="0"/>
        <v>2971718.1</v>
      </c>
      <c r="AB19" s="1"/>
      <c r="AC19" s="1"/>
      <c r="AD19" s="1"/>
      <c r="AE19" s="1"/>
      <c r="AF19" s="23"/>
      <c r="AG19" s="6"/>
    </row>
    <row r="20" spans="1:33" ht="26.25" customHeight="1" x14ac:dyDescent="0.25">
      <c r="A20" s="18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2" t="s">
        <v>17</v>
      </c>
      <c r="P20" s="32">
        <v>555</v>
      </c>
      <c r="Q20" s="27" t="s">
        <v>70</v>
      </c>
      <c r="R20" s="28" t="s">
        <v>76</v>
      </c>
      <c r="S20" s="29"/>
      <c r="T20" s="27" t="s">
        <v>72</v>
      </c>
      <c r="U20" s="28"/>
      <c r="V20" s="41"/>
      <c r="W20" s="42"/>
      <c r="X20" s="33">
        <f>X21+X24+X33+X30</f>
        <v>6333316.6299999999</v>
      </c>
      <c r="Y20" s="33">
        <f t="shared" ref="Y20:AA20" si="1">Y21+Y24+Y33</f>
        <v>0</v>
      </c>
      <c r="Z20" s="33">
        <f t="shared" si="1"/>
        <v>2772946.6</v>
      </c>
      <c r="AA20" s="33">
        <f t="shared" si="1"/>
        <v>2971718.1</v>
      </c>
      <c r="AB20" s="1"/>
      <c r="AC20" s="1"/>
      <c r="AD20" s="1"/>
      <c r="AE20" s="1"/>
      <c r="AF20" s="23"/>
      <c r="AG20" s="6"/>
    </row>
    <row r="21" spans="1:33" ht="24" customHeight="1" x14ac:dyDescent="0.25">
      <c r="A21" s="18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12" t="s">
        <v>22</v>
      </c>
      <c r="P21" s="32">
        <v>555</v>
      </c>
      <c r="Q21" s="27" t="s">
        <v>70</v>
      </c>
      <c r="R21" s="28" t="s">
        <v>76</v>
      </c>
      <c r="S21" s="29"/>
      <c r="T21" s="27" t="s">
        <v>77</v>
      </c>
      <c r="U21" s="28"/>
      <c r="V21" s="41"/>
      <c r="W21" s="42"/>
      <c r="X21" s="33">
        <v>4455121.2699999996</v>
      </c>
      <c r="Y21" s="34"/>
      <c r="Z21" s="35">
        <v>2772946.6</v>
      </c>
      <c r="AA21" s="36">
        <v>2971718.1</v>
      </c>
      <c r="AB21" s="1"/>
      <c r="AC21" s="1"/>
      <c r="AD21" s="1"/>
      <c r="AE21" s="1"/>
      <c r="AF21" s="23"/>
      <c r="AG21" s="6"/>
    </row>
    <row r="22" spans="1:33" ht="62.25" customHeight="1" x14ac:dyDescent="0.25">
      <c r="A22" s="18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12" t="s">
        <v>19</v>
      </c>
      <c r="P22" s="32">
        <v>555</v>
      </c>
      <c r="Q22" s="27" t="s">
        <v>70</v>
      </c>
      <c r="R22" s="28" t="s">
        <v>76</v>
      </c>
      <c r="S22" s="29"/>
      <c r="T22" s="27" t="s">
        <v>77</v>
      </c>
      <c r="U22" s="28" t="s">
        <v>74</v>
      </c>
      <c r="V22" s="41"/>
      <c r="W22" s="42"/>
      <c r="X22" s="33">
        <v>4455121.2699999996</v>
      </c>
      <c r="Y22" s="34"/>
      <c r="Z22" s="35">
        <v>2772946.6</v>
      </c>
      <c r="AA22" s="36">
        <v>2971718.1</v>
      </c>
      <c r="AB22" s="1"/>
      <c r="AC22" s="1"/>
      <c r="AD22" s="1"/>
      <c r="AE22" s="1"/>
      <c r="AF22" s="23"/>
      <c r="AG22" s="6"/>
    </row>
    <row r="23" spans="1:33" ht="30.75" customHeight="1" x14ac:dyDescent="0.25">
      <c r="A23" s="18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2" t="s">
        <v>20</v>
      </c>
      <c r="P23" s="32">
        <v>555</v>
      </c>
      <c r="Q23" s="27" t="s">
        <v>70</v>
      </c>
      <c r="R23" s="28" t="s">
        <v>76</v>
      </c>
      <c r="S23" s="29"/>
      <c r="T23" s="27" t="s">
        <v>77</v>
      </c>
      <c r="U23" s="28" t="s">
        <v>75</v>
      </c>
      <c r="V23" s="41"/>
      <c r="W23" s="42"/>
      <c r="X23" s="33">
        <v>4455121.2699999996</v>
      </c>
      <c r="Y23" s="34"/>
      <c r="Z23" s="35">
        <v>2772946.6</v>
      </c>
      <c r="AA23" s="36">
        <v>2971718.1</v>
      </c>
      <c r="AB23" s="1"/>
      <c r="AC23" s="1"/>
      <c r="AD23" s="1"/>
      <c r="AE23" s="1"/>
      <c r="AF23" s="23"/>
      <c r="AG23" s="6"/>
    </row>
    <row r="24" spans="1:33" ht="24.75" customHeight="1" x14ac:dyDescent="0.25">
      <c r="A24" s="18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12" t="s">
        <v>23</v>
      </c>
      <c r="P24" s="32">
        <v>555</v>
      </c>
      <c r="Q24" s="27" t="s">
        <v>70</v>
      </c>
      <c r="R24" s="28" t="s">
        <v>76</v>
      </c>
      <c r="S24" s="29"/>
      <c r="T24" s="27" t="s">
        <v>78</v>
      </c>
      <c r="U24" s="28"/>
      <c r="V24" s="41"/>
      <c r="W24" s="42"/>
      <c r="X24" s="33">
        <f>X25+X27</f>
        <v>1830423.46</v>
      </c>
      <c r="Y24" s="34"/>
      <c r="Z24" s="35"/>
      <c r="AA24" s="36"/>
      <c r="AB24" s="1"/>
      <c r="AC24" s="1"/>
      <c r="AD24" s="1"/>
      <c r="AE24" s="1"/>
      <c r="AF24" s="23"/>
      <c r="AG24" s="6"/>
    </row>
    <row r="25" spans="1:33" ht="24.75" customHeight="1" x14ac:dyDescent="0.25">
      <c r="A25" s="18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2" t="s">
        <v>24</v>
      </c>
      <c r="P25" s="32">
        <v>555</v>
      </c>
      <c r="Q25" s="27" t="s">
        <v>70</v>
      </c>
      <c r="R25" s="28" t="s">
        <v>76</v>
      </c>
      <c r="S25" s="29"/>
      <c r="T25" s="27" t="s">
        <v>78</v>
      </c>
      <c r="U25" s="28" t="s">
        <v>79</v>
      </c>
      <c r="V25" s="41"/>
      <c r="W25" s="42"/>
      <c r="X25" s="33">
        <v>1632203.13</v>
      </c>
      <c r="Y25" s="34"/>
      <c r="Z25" s="35"/>
      <c r="AA25" s="36"/>
      <c r="AB25" s="1"/>
      <c r="AC25" s="1"/>
      <c r="AD25" s="1"/>
      <c r="AE25" s="1"/>
      <c r="AF25" s="23"/>
      <c r="AG25" s="6"/>
    </row>
    <row r="26" spans="1:33" ht="26.25" customHeight="1" x14ac:dyDescent="0.25">
      <c r="A26" s="18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12" t="s">
        <v>25</v>
      </c>
      <c r="P26" s="32">
        <v>555</v>
      </c>
      <c r="Q26" s="27" t="s">
        <v>70</v>
      </c>
      <c r="R26" s="28" t="s">
        <v>76</v>
      </c>
      <c r="S26" s="29"/>
      <c r="T26" s="27" t="s">
        <v>78</v>
      </c>
      <c r="U26" s="28" t="s">
        <v>80</v>
      </c>
      <c r="V26" s="41"/>
      <c r="W26" s="42"/>
      <c r="X26" s="33">
        <v>1632203.13</v>
      </c>
      <c r="Y26" s="34"/>
      <c r="Z26" s="35"/>
      <c r="AA26" s="36"/>
      <c r="AB26" s="1"/>
      <c r="AC26" s="1"/>
      <c r="AD26" s="1"/>
      <c r="AE26" s="1"/>
      <c r="AF26" s="23"/>
      <c r="AG26" s="6"/>
    </row>
    <row r="27" spans="1:33" ht="15" customHeight="1" x14ac:dyDescent="0.25">
      <c r="A27" s="18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2" t="s">
        <v>26</v>
      </c>
      <c r="P27" s="32">
        <v>555</v>
      </c>
      <c r="Q27" s="27" t="s">
        <v>70</v>
      </c>
      <c r="R27" s="28" t="s">
        <v>76</v>
      </c>
      <c r="S27" s="29"/>
      <c r="T27" s="27" t="s">
        <v>78</v>
      </c>
      <c r="U27" s="28" t="s">
        <v>81</v>
      </c>
      <c r="V27" s="41"/>
      <c r="W27" s="42"/>
      <c r="X27" s="33">
        <f>X28+X29</f>
        <v>198220.33</v>
      </c>
      <c r="Y27" s="34"/>
      <c r="Z27" s="35"/>
      <c r="AA27" s="36"/>
      <c r="AB27" s="1"/>
      <c r="AC27" s="1"/>
      <c r="AD27" s="1"/>
      <c r="AE27" s="1"/>
      <c r="AF27" s="23"/>
      <c r="AG27" s="6"/>
    </row>
    <row r="28" spans="1:33" ht="35.25" customHeight="1" x14ac:dyDescent="0.25">
      <c r="A28" s="18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12" t="s">
        <v>126</v>
      </c>
      <c r="P28" s="32">
        <v>555</v>
      </c>
      <c r="Q28" s="27" t="s">
        <v>70</v>
      </c>
      <c r="R28" s="28" t="s">
        <v>76</v>
      </c>
      <c r="S28" s="29"/>
      <c r="T28" s="27" t="s">
        <v>78</v>
      </c>
      <c r="U28" s="28" t="s">
        <v>127</v>
      </c>
      <c r="V28" s="41"/>
      <c r="W28" s="42"/>
      <c r="X28" s="33">
        <v>148920.32999999999</v>
      </c>
      <c r="Y28" s="34"/>
      <c r="Z28" s="35"/>
      <c r="AA28" s="36"/>
      <c r="AB28" s="1"/>
      <c r="AC28" s="1"/>
      <c r="AD28" s="1"/>
      <c r="AE28" s="1"/>
      <c r="AF28" s="23"/>
      <c r="AG28" s="6"/>
    </row>
    <row r="29" spans="1:33" ht="15" customHeight="1" x14ac:dyDescent="0.25">
      <c r="A29" s="18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2" t="s">
        <v>27</v>
      </c>
      <c r="P29" s="32">
        <v>555</v>
      </c>
      <c r="Q29" s="27" t="s">
        <v>70</v>
      </c>
      <c r="R29" s="28" t="s">
        <v>76</v>
      </c>
      <c r="S29" s="29"/>
      <c r="T29" s="27" t="s">
        <v>78</v>
      </c>
      <c r="U29" s="28" t="s">
        <v>82</v>
      </c>
      <c r="V29" s="41"/>
      <c r="W29" s="42"/>
      <c r="X29" s="33">
        <v>49300</v>
      </c>
      <c r="Y29" s="34"/>
      <c r="Z29" s="35"/>
      <c r="AA29" s="36"/>
      <c r="AB29" s="1"/>
      <c r="AC29" s="1"/>
      <c r="AD29" s="1"/>
      <c r="AE29" s="1"/>
      <c r="AF29" s="23"/>
      <c r="AG29" s="6"/>
    </row>
    <row r="30" spans="1:33" ht="71.25" customHeight="1" x14ac:dyDescent="0.25">
      <c r="A30" s="18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54" t="s">
        <v>114</v>
      </c>
      <c r="P30" s="32">
        <v>555</v>
      </c>
      <c r="Q30" s="27" t="s">
        <v>70</v>
      </c>
      <c r="R30" s="28" t="s">
        <v>76</v>
      </c>
      <c r="S30" s="29"/>
      <c r="T30" s="27" t="s">
        <v>115</v>
      </c>
      <c r="U30" s="28"/>
      <c r="V30" s="41"/>
      <c r="W30" s="42"/>
      <c r="X30" s="33">
        <v>8771.9</v>
      </c>
      <c r="Y30" s="34"/>
      <c r="Z30" s="35"/>
      <c r="AA30" s="36"/>
      <c r="AB30" s="1"/>
      <c r="AC30" s="1"/>
      <c r="AD30" s="1"/>
      <c r="AE30" s="1"/>
      <c r="AF30" s="23"/>
      <c r="AG30" s="6"/>
    </row>
    <row r="31" spans="1:33" ht="63.75" customHeight="1" x14ac:dyDescent="0.25">
      <c r="A31" s="18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12" t="s">
        <v>19</v>
      </c>
      <c r="P31" s="32">
        <v>555</v>
      </c>
      <c r="Q31" s="27" t="s">
        <v>70</v>
      </c>
      <c r="R31" s="28" t="s">
        <v>76</v>
      </c>
      <c r="S31" s="29"/>
      <c r="T31" s="27" t="s">
        <v>115</v>
      </c>
      <c r="U31" s="28" t="s">
        <v>74</v>
      </c>
      <c r="V31" s="41"/>
      <c r="W31" s="42"/>
      <c r="X31" s="33">
        <v>8771.9</v>
      </c>
      <c r="Y31" s="34"/>
      <c r="Z31" s="35"/>
      <c r="AA31" s="36"/>
      <c r="AB31" s="1"/>
      <c r="AC31" s="1"/>
      <c r="AD31" s="1"/>
      <c r="AE31" s="1"/>
      <c r="AF31" s="23"/>
      <c r="AG31" s="6"/>
    </row>
    <row r="32" spans="1:33" ht="43.5" customHeight="1" x14ac:dyDescent="0.25">
      <c r="A32" s="18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12" t="s">
        <v>20</v>
      </c>
      <c r="P32" s="32">
        <v>555</v>
      </c>
      <c r="Q32" s="27" t="s">
        <v>70</v>
      </c>
      <c r="R32" s="28" t="s">
        <v>76</v>
      </c>
      <c r="S32" s="29"/>
      <c r="T32" s="27" t="s">
        <v>115</v>
      </c>
      <c r="U32" s="28" t="s">
        <v>75</v>
      </c>
      <c r="V32" s="41"/>
      <c r="W32" s="42"/>
      <c r="X32" s="33">
        <v>8771.9</v>
      </c>
      <c r="Y32" s="34"/>
      <c r="Z32" s="35"/>
      <c r="AA32" s="36"/>
      <c r="AB32" s="1"/>
      <c r="AC32" s="1"/>
      <c r="AD32" s="1"/>
      <c r="AE32" s="1"/>
      <c r="AF32" s="23"/>
      <c r="AG32" s="6"/>
    </row>
    <row r="33" spans="1:33" ht="48.75" customHeight="1" x14ac:dyDescent="0.25">
      <c r="A33" s="18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12" t="s">
        <v>28</v>
      </c>
      <c r="P33" s="32">
        <v>555</v>
      </c>
      <c r="Q33" s="27" t="s">
        <v>70</v>
      </c>
      <c r="R33" s="28" t="s">
        <v>76</v>
      </c>
      <c r="S33" s="29"/>
      <c r="T33" s="27" t="s">
        <v>83</v>
      </c>
      <c r="U33" s="28"/>
      <c r="V33" s="41"/>
      <c r="W33" s="42"/>
      <c r="X33" s="33">
        <v>39000</v>
      </c>
      <c r="Y33" s="34"/>
      <c r="Z33" s="35"/>
      <c r="AA33" s="36"/>
      <c r="AB33" s="1"/>
      <c r="AC33" s="1"/>
      <c r="AD33" s="1"/>
      <c r="AE33" s="1"/>
      <c r="AF33" s="23"/>
      <c r="AG33" s="6"/>
    </row>
    <row r="34" spans="1:33" ht="15" customHeight="1" x14ac:dyDescent="0.25">
      <c r="A34" s="18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12" t="s">
        <v>29</v>
      </c>
      <c r="P34" s="32">
        <v>555</v>
      </c>
      <c r="Q34" s="27" t="s">
        <v>70</v>
      </c>
      <c r="R34" s="28" t="s">
        <v>76</v>
      </c>
      <c r="S34" s="29"/>
      <c r="T34" s="27" t="s">
        <v>83</v>
      </c>
      <c r="U34" s="28" t="s">
        <v>84</v>
      </c>
      <c r="V34" s="41"/>
      <c r="W34" s="42"/>
      <c r="X34" s="33">
        <v>39000</v>
      </c>
      <c r="Y34" s="34"/>
      <c r="Z34" s="35"/>
      <c r="AA34" s="36"/>
      <c r="AB34" s="1"/>
      <c r="AC34" s="1"/>
      <c r="AD34" s="1"/>
      <c r="AE34" s="1"/>
      <c r="AF34" s="23"/>
      <c r="AG34" s="6"/>
    </row>
    <row r="35" spans="1:33" ht="15" customHeight="1" x14ac:dyDescent="0.25">
      <c r="A35" s="18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12" t="s">
        <v>30</v>
      </c>
      <c r="P35" s="32">
        <v>555</v>
      </c>
      <c r="Q35" s="27" t="s">
        <v>70</v>
      </c>
      <c r="R35" s="28" t="s">
        <v>76</v>
      </c>
      <c r="S35" s="29"/>
      <c r="T35" s="27" t="s">
        <v>83</v>
      </c>
      <c r="U35" s="28" t="s">
        <v>85</v>
      </c>
      <c r="V35" s="41"/>
      <c r="W35" s="42"/>
      <c r="X35" s="33">
        <v>39000</v>
      </c>
      <c r="Y35" s="34"/>
      <c r="Z35" s="35"/>
      <c r="AA35" s="36"/>
      <c r="AB35" s="1"/>
      <c r="AC35" s="1"/>
      <c r="AD35" s="1"/>
      <c r="AE35" s="1"/>
      <c r="AF35" s="23"/>
      <c r="AG35" s="6"/>
    </row>
    <row r="36" spans="1:33" ht="45" customHeight="1" x14ac:dyDescent="0.25">
      <c r="A36" s="18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11" t="s">
        <v>31</v>
      </c>
      <c r="P36" s="30">
        <v>555</v>
      </c>
      <c r="Q36" s="24" t="s">
        <v>70</v>
      </c>
      <c r="R36" s="25" t="s">
        <v>86</v>
      </c>
      <c r="S36" s="26"/>
      <c r="T36" s="24"/>
      <c r="U36" s="25"/>
      <c r="V36" s="45"/>
      <c r="W36" s="46"/>
      <c r="X36" s="37">
        <v>20000</v>
      </c>
      <c r="Y36" s="38"/>
      <c r="Z36" s="39"/>
      <c r="AA36" s="40"/>
      <c r="AB36" s="1"/>
      <c r="AC36" s="1"/>
      <c r="AD36" s="1"/>
      <c r="AE36" s="1"/>
      <c r="AF36" s="23"/>
      <c r="AG36" s="6"/>
    </row>
    <row r="37" spans="1:33" ht="28.5" customHeight="1" x14ac:dyDescent="0.25">
      <c r="A37" s="18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12" t="s">
        <v>17</v>
      </c>
      <c r="P37" s="32">
        <v>555</v>
      </c>
      <c r="Q37" s="27" t="s">
        <v>70</v>
      </c>
      <c r="R37" s="28" t="s">
        <v>86</v>
      </c>
      <c r="S37" s="29"/>
      <c r="T37" s="27" t="s">
        <v>72</v>
      </c>
      <c r="U37" s="28"/>
      <c r="V37" s="41"/>
      <c r="W37" s="42"/>
      <c r="X37" s="33">
        <v>20000</v>
      </c>
      <c r="Y37" s="34"/>
      <c r="Z37" s="35"/>
      <c r="AA37" s="36"/>
      <c r="AB37" s="1"/>
      <c r="AC37" s="1"/>
      <c r="AD37" s="1"/>
      <c r="AE37" s="1"/>
      <c r="AF37" s="23"/>
      <c r="AG37" s="6"/>
    </row>
    <row r="38" spans="1:33" ht="41.25" customHeight="1" x14ac:dyDescent="0.25">
      <c r="A38" s="18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12" t="s">
        <v>32</v>
      </c>
      <c r="P38" s="32">
        <v>555</v>
      </c>
      <c r="Q38" s="27" t="s">
        <v>70</v>
      </c>
      <c r="R38" s="28" t="s">
        <v>86</v>
      </c>
      <c r="S38" s="29"/>
      <c r="T38" s="27" t="s">
        <v>87</v>
      </c>
      <c r="U38" s="28"/>
      <c r="V38" s="41"/>
      <c r="W38" s="42"/>
      <c r="X38" s="33">
        <v>20000</v>
      </c>
      <c r="Y38" s="34"/>
      <c r="Z38" s="35"/>
      <c r="AA38" s="36"/>
      <c r="AB38" s="1"/>
      <c r="AC38" s="1"/>
      <c r="AD38" s="1"/>
      <c r="AE38" s="1"/>
      <c r="AF38" s="23"/>
      <c r="AG38" s="6"/>
    </row>
    <row r="39" spans="1:33" ht="15" customHeight="1" x14ac:dyDescent="0.25">
      <c r="A39" s="18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12" t="s">
        <v>29</v>
      </c>
      <c r="P39" s="32">
        <v>555</v>
      </c>
      <c r="Q39" s="27" t="s">
        <v>70</v>
      </c>
      <c r="R39" s="28" t="s">
        <v>86</v>
      </c>
      <c r="S39" s="29"/>
      <c r="T39" s="27" t="s">
        <v>87</v>
      </c>
      <c r="U39" s="28" t="s">
        <v>84</v>
      </c>
      <c r="V39" s="41"/>
      <c r="W39" s="42"/>
      <c r="X39" s="33">
        <v>20000</v>
      </c>
      <c r="Y39" s="34"/>
      <c r="Z39" s="35"/>
      <c r="AA39" s="36"/>
      <c r="AB39" s="1"/>
      <c r="AC39" s="1"/>
      <c r="AD39" s="1"/>
      <c r="AE39" s="1"/>
      <c r="AF39" s="23"/>
      <c r="AG39" s="6"/>
    </row>
    <row r="40" spans="1:33" ht="15" customHeight="1" x14ac:dyDescent="0.25">
      <c r="A40" s="18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12" t="s">
        <v>30</v>
      </c>
      <c r="P40" s="32">
        <v>555</v>
      </c>
      <c r="Q40" s="27" t="s">
        <v>70</v>
      </c>
      <c r="R40" s="28" t="s">
        <v>86</v>
      </c>
      <c r="S40" s="29"/>
      <c r="T40" s="27" t="s">
        <v>87</v>
      </c>
      <c r="U40" s="28" t="s">
        <v>85</v>
      </c>
      <c r="V40" s="41"/>
      <c r="W40" s="42"/>
      <c r="X40" s="33">
        <v>20000</v>
      </c>
      <c r="Y40" s="34"/>
      <c r="Z40" s="35"/>
      <c r="AA40" s="36"/>
      <c r="AB40" s="1"/>
      <c r="AC40" s="1"/>
      <c r="AD40" s="1"/>
      <c r="AE40" s="1"/>
      <c r="AF40" s="23"/>
      <c r="AG40" s="6"/>
    </row>
    <row r="41" spans="1:33" ht="15" customHeight="1" x14ac:dyDescent="0.25">
      <c r="A41" s="18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11" t="s">
        <v>33</v>
      </c>
      <c r="P41" s="30">
        <v>555</v>
      </c>
      <c r="Q41" s="24" t="s">
        <v>70</v>
      </c>
      <c r="R41" s="25" t="s">
        <v>88</v>
      </c>
      <c r="S41" s="26"/>
      <c r="T41" s="24"/>
      <c r="U41" s="25"/>
      <c r="V41" s="45"/>
      <c r="W41" s="46"/>
      <c r="X41" s="37">
        <v>240000</v>
      </c>
      <c r="Y41" s="38"/>
      <c r="Z41" s="39"/>
      <c r="AA41" s="40"/>
      <c r="AB41" s="1"/>
      <c r="AC41" s="1"/>
      <c r="AD41" s="1"/>
      <c r="AE41" s="1"/>
      <c r="AF41" s="23"/>
      <c r="AG41" s="6"/>
    </row>
    <row r="42" spans="1:33" ht="27" customHeight="1" x14ac:dyDescent="0.25">
      <c r="A42" s="18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12" t="s">
        <v>17</v>
      </c>
      <c r="P42" s="32">
        <v>555</v>
      </c>
      <c r="Q42" s="27" t="s">
        <v>70</v>
      </c>
      <c r="R42" s="28" t="s">
        <v>88</v>
      </c>
      <c r="S42" s="29"/>
      <c r="T42" s="27" t="s">
        <v>72</v>
      </c>
      <c r="U42" s="28"/>
      <c r="V42" s="41"/>
      <c r="W42" s="42"/>
      <c r="X42" s="33">
        <v>240000</v>
      </c>
      <c r="Y42" s="38"/>
      <c r="Z42" s="39"/>
      <c r="AA42" s="40"/>
      <c r="AB42" s="1"/>
      <c r="AC42" s="1"/>
      <c r="AD42" s="1"/>
      <c r="AE42" s="1"/>
      <c r="AF42" s="23"/>
      <c r="AG42" s="6"/>
    </row>
    <row r="43" spans="1:33" ht="20.25" customHeight="1" x14ac:dyDescent="0.25">
      <c r="A43" s="18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12" t="s">
        <v>34</v>
      </c>
      <c r="P43" s="32">
        <v>555</v>
      </c>
      <c r="Q43" s="27" t="s">
        <v>70</v>
      </c>
      <c r="R43" s="28" t="s">
        <v>88</v>
      </c>
      <c r="S43" s="29"/>
      <c r="T43" s="27" t="s">
        <v>89</v>
      </c>
      <c r="U43" s="28"/>
      <c r="V43" s="41"/>
      <c r="W43" s="42"/>
      <c r="X43" s="33">
        <v>240000</v>
      </c>
      <c r="Y43" s="38"/>
      <c r="Z43" s="39"/>
      <c r="AA43" s="40"/>
      <c r="AB43" s="1"/>
      <c r="AC43" s="1"/>
      <c r="AD43" s="1"/>
      <c r="AE43" s="1"/>
      <c r="AF43" s="23"/>
      <c r="AG43" s="6"/>
    </row>
    <row r="44" spans="1:33" ht="27.75" customHeight="1" x14ac:dyDescent="0.25">
      <c r="A44" s="18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12" t="s">
        <v>24</v>
      </c>
      <c r="P44" s="32">
        <v>555</v>
      </c>
      <c r="Q44" s="27" t="s">
        <v>70</v>
      </c>
      <c r="R44" s="28" t="s">
        <v>88</v>
      </c>
      <c r="S44" s="29"/>
      <c r="T44" s="27" t="s">
        <v>89</v>
      </c>
      <c r="U44" s="28" t="s">
        <v>79</v>
      </c>
      <c r="V44" s="41"/>
      <c r="W44" s="42"/>
      <c r="X44" s="33">
        <v>240000</v>
      </c>
      <c r="Y44" s="38"/>
      <c r="Z44" s="39"/>
      <c r="AA44" s="40"/>
      <c r="AB44" s="1"/>
      <c r="AC44" s="1"/>
      <c r="AD44" s="1"/>
      <c r="AE44" s="1"/>
      <c r="AF44" s="23"/>
      <c r="AG44" s="6"/>
    </row>
    <row r="45" spans="1:33" ht="27.75" customHeight="1" x14ac:dyDescent="0.25">
      <c r="A45" s="18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12" t="s">
        <v>25</v>
      </c>
      <c r="P45" s="32">
        <v>555</v>
      </c>
      <c r="Q45" s="27" t="s">
        <v>70</v>
      </c>
      <c r="R45" s="28" t="s">
        <v>88</v>
      </c>
      <c r="S45" s="29"/>
      <c r="T45" s="27" t="s">
        <v>89</v>
      </c>
      <c r="U45" s="28" t="s">
        <v>80</v>
      </c>
      <c r="V45" s="41"/>
      <c r="W45" s="42"/>
      <c r="X45" s="33">
        <v>240000</v>
      </c>
      <c r="Y45" s="38"/>
      <c r="Z45" s="39"/>
      <c r="AA45" s="40"/>
      <c r="AB45" s="1"/>
      <c r="AC45" s="1"/>
      <c r="AD45" s="1"/>
      <c r="AE45" s="1"/>
      <c r="AF45" s="23"/>
      <c r="AG45" s="6"/>
    </row>
    <row r="46" spans="1:33" ht="15" customHeight="1" x14ac:dyDescent="0.25">
      <c r="A46" s="18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11" t="s">
        <v>35</v>
      </c>
      <c r="P46" s="30">
        <v>555</v>
      </c>
      <c r="Q46" s="24" t="s">
        <v>71</v>
      </c>
      <c r="R46" s="25"/>
      <c r="S46" s="26"/>
      <c r="T46" s="24"/>
      <c r="U46" s="25"/>
      <c r="V46" s="45"/>
      <c r="W46" s="46"/>
      <c r="X46" s="37">
        <v>168098</v>
      </c>
      <c r="Y46" s="38"/>
      <c r="Z46" s="39">
        <v>183648</v>
      </c>
      <c r="AA46" s="40">
        <v>201160</v>
      </c>
      <c r="AB46" s="1"/>
      <c r="AC46" s="1"/>
      <c r="AD46" s="1"/>
      <c r="AE46" s="1"/>
      <c r="AF46" s="23"/>
      <c r="AG46" s="6"/>
    </row>
    <row r="47" spans="1:33" ht="15" customHeight="1" x14ac:dyDescent="0.25">
      <c r="A47" s="18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11" t="s">
        <v>36</v>
      </c>
      <c r="P47" s="30">
        <v>555</v>
      </c>
      <c r="Q47" s="24" t="s">
        <v>71</v>
      </c>
      <c r="R47" s="25" t="s">
        <v>90</v>
      </c>
      <c r="S47" s="26"/>
      <c r="T47" s="24"/>
      <c r="U47" s="25"/>
      <c r="V47" s="45"/>
      <c r="W47" s="46"/>
      <c r="X47" s="37">
        <v>168098</v>
      </c>
      <c r="Y47" s="38"/>
      <c r="Z47" s="39">
        <v>183648</v>
      </c>
      <c r="AA47" s="40">
        <v>201160</v>
      </c>
      <c r="AB47" s="1"/>
      <c r="AC47" s="1"/>
      <c r="AD47" s="1"/>
      <c r="AE47" s="1"/>
      <c r="AF47" s="23"/>
      <c r="AG47" s="6"/>
    </row>
    <row r="48" spans="1:33" ht="27.75" customHeight="1" x14ac:dyDescent="0.25">
      <c r="A48" s="18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12" t="s">
        <v>17</v>
      </c>
      <c r="P48" s="32">
        <v>555</v>
      </c>
      <c r="Q48" s="27" t="s">
        <v>71</v>
      </c>
      <c r="R48" s="28" t="s">
        <v>90</v>
      </c>
      <c r="S48" s="29"/>
      <c r="T48" s="27" t="s">
        <v>72</v>
      </c>
      <c r="U48" s="28"/>
      <c r="V48" s="41"/>
      <c r="W48" s="42"/>
      <c r="X48" s="33">
        <v>168098</v>
      </c>
      <c r="Y48" s="34"/>
      <c r="Z48" s="35">
        <v>183648</v>
      </c>
      <c r="AA48" s="36">
        <v>201160</v>
      </c>
      <c r="AB48" s="1"/>
      <c r="AC48" s="1"/>
      <c r="AD48" s="1"/>
      <c r="AE48" s="1"/>
      <c r="AF48" s="23"/>
      <c r="AG48" s="6"/>
    </row>
    <row r="49" spans="1:33" ht="52.5" customHeight="1" x14ac:dyDescent="0.25">
      <c r="A49" s="18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12" t="s">
        <v>37</v>
      </c>
      <c r="P49" s="32">
        <v>555</v>
      </c>
      <c r="Q49" s="27" t="s">
        <v>71</v>
      </c>
      <c r="R49" s="28" t="s">
        <v>90</v>
      </c>
      <c r="S49" s="29"/>
      <c r="T49" s="27" t="s">
        <v>91</v>
      </c>
      <c r="U49" s="28"/>
      <c r="V49" s="41"/>
      <c r="W49" s="42"/>
      <c r="X49" s="33">
        <v>168098</v>
      </c>
      <c r="Y49" s="34"/>
      <c r="Z49" s="35">
        <v>183648</v>
      </c>
      <c r="AA49" s="36">
        <v>201160</v>
      </c>
      <c r="AB49" s="1"/>
      <c r="AC49" s="1"/>
      <c r="AD49" s="1"/>
      <c r="AE49" s="1"/>
      <c r="AF49" s="23"/>
      <c r="AG49" s="6"/>
    </row>
    <row r="50" spans="1:33" ht="63.75" customHeight="1" x14ac:dyDescent="0.25">
      <c r="A50" s="18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12" t="s">
        <v>19</v>
      </c>
      <c r="P50" s="32">
        <v>555</v>
      </c>
      <c r="Q50" s="27" t="s">
        <v>71</v>
      </c>
      <c r="R50" s="28" t="s">
        <v>90</v>
      </c>
      <c r="S50" s="29"/>
      <c r="T50" s="27" t="s">
        <v>91</v>
      </c>
      <c r="U50" s="28" t="s">
        <v>74</v>
      </c>
      <c r="V50" s="41"/>
      <c r="W50" s="42"/>
      <c r="X50" s="33">
        <v>153498</v>
      </c>
      <c r="Y50" s="34"/>
      <c r="Z50" s="35">
        <v>168288</v>
      </c>
      <c r="AA50" s="36">
        <v>185664</v>
      </c>
      <c r="AB50" s="1"/>
      <c r="AC50" s="1"/>
      <c r="AD50" s="1"/>
      <c r="AE50" s="1"/>
      <c r="AF50" s="23"/>
      <c r="AG50" s="6"/>
    </row>
    <row r="51" spans="1:33" ht="29.25" customHeight="1" x14ac:dyDescent="0.25">
      <c r="A51" s="18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12" t="s">
        <v>20</v>
      </c>
      <c r="P51" s="32">
        <v>555</v>
      </c>
      <c r="Q51" s="27" t="s">
        <v>71</v>
      </c>
      <c r="R51" s="28" t="s">
        <v>90</v>
      </c>
      <c r="S51" s="29"/>
      <c r="T51" s="27" t="s">
        <v>91</v>
      </c>
      <c r="U51" s="28" t="s">
        <v>75</v>
      </c>
      <c r="V51" s="41"/>
      <c r="W51" s="42"/>
      <c r="X51" s="33">
        <v>153498</v>
      </c>
      <c r="Y51" s="34"/>
      <c r="Z51" s="35">
        <v>168288</v>
      </c>
      <c r="AA51" s="36">
        <v>185664</v>
      </c>
      <c r="AB51" s="1"/>
      <c r="AC51" s="1"/>
      <c r="AD51" s="1"/>
      <c r="AE51" s="1"/>
      <c r="AF51" s="23"/>
      <c r="AG51" s="6"/>
    </row>
    <row r="52" spans="1:33" ht="27.75" customHeight="1" x14ac:dyDescent="0.25">
      <c r="A52" s="18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12" t="s">
        <v>24</v>
      </c>
      <c r="P52" s="32">
        <v>555</v>
      </c>
      <c r="Q52" s="27" t="s">
        <v>71</v>
      </c>
      <c r="R52" s="28" t="s">
        <v>90</v>
      </c>
      <c r="S52" s="29"/>
      <c r="T52" s="27" t="s">
        <v>91</v>
      </c>
      <c r="U52" s="28" t="s">
        <v>79</v>
      </c>
      <c r="V52" s="41"/>
      <c r="W52" s="42"/>
      <c r="X52" s="33">
        <v>14600</v>
      </c>
      <c r="Y52" s="34"/>
      <c r="Z52" s="35">
        <v>15360</v>
      </c>
      <c r="AA52" s="36">
        <v>15496</v>
      </c>
      <c r="AB52" s="1"/>
      <c r="AC52" s="1"/>
      <c r="AD52" s="1"/>
      <c r="AE52" s="1"/>
      <c r="AF52" s="23"/>
      <c r="AG52" s="6"/>
    </row>
    <row r="53" spans="1:33" ht="26.25" customHeight="1" x14ac:dyDescent="0.25">
      <c r="A53" s="18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12" t="s">
        <v>25</v>
      </c>
      <c r="P53" s="32">
        <v>555</v>
      </c>
      <c r="Q53" s="27" t="s">
        <v>71</v>
      </c>
      <c r="R53" s="28" t="s">
        <v>90</v>
      </c>
      <c r="S53" s="29"/>
      <c r="T53" s="27" t="s">
        <v>91</v>
      </c>
      <c r="U53" s="28" t="s">
        <v>80</v>
      </c>
      <c r="V53" s="41"/>
      <c r="W53" s="42"/>
      <c r="X53" s="33">
        <v>14600</v>
      </c>
      <c r="Y53" s="34"/>
      <c r="Z53" s="35">
        <v>15360</v>
      </c>
      <c r="AA53" s="36">
        <v>15496</v>
      </c>
      <c r="AB53" s="1"/>
      <c r="AC53" s="1"/>
      <c r="AD53" s="1"/>
      <c r="AE53" s="1"/>
      <c r="AF53" s="23"/>
      <c r="AG53" s="6"/>
    </row>
    <row r="54" spans="1:33" ht="31.5" customHeight="1" x14ac:dyDescent="0.25">
      <c r="A54" s="18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11" t="s">
        <v>38</v>
      </c>
      <c r="P54" s="30">
        <v>555</v>
      </c>
      <c r="Q54" s="24" t="s">
        <v>90</v>
      </c>
      <c r="R54" s="25"/>
      <c r="S54" s="26"/>
      <c r="T54" s="24"/>
      <c r="U54" s="25"/>
      <c r="V54" s="45"/>
      <c r="W54" s="46"/>
      <c r="X54" s="37">
        <f>X55</f>
        <v>492271</v>
      </c>
      <c r="Y54" s="38"/>
      <c r="Z54" s="39"/>
      <c r="AA54" s="40"/>
      <c r="AB54" s="1"/>
      <c r="AC54" s="1"/>
      <c r="AD54" s="1"/>
      <c r="AE54" s="1"/>
      <c r="AF54" s="23"/>
      <c r="AG54" s="6"/>
    </row>
    <row r="55" spans="1:33" ht="39.75" customHeight="1" x14ac:dyDescent="0.25">
      <c r="A55" s="18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11" t="s">
        <v>39</v>
      </c>
      <c r="P55" s="30">
        <v>555</v>
      </c>
      <c r="Q55" s="24" t="s">
        <v>90</v>
      </c>
      <c r="R55" s="25" t="s">
        <v>92</v>
      </c>
      <c r="S55" s="26"/>
      <c r="T55" s="24"/>
      <c r="U55" s="25"/>
      <c r="V55" s="45"/>
      <c r="W55" s="46"/>
      <c r="X55" s="37">
        <f>X56</f>
        <v>492271</v>
      </c>
      <c r="Y55" s="38"/>
      <c r="Z55" s="39"/>
      <c r="AA55" s="40"/>
      <c r="AB55" s="1"/>
      <c r="AC55" s="1"/>
      <c r="AD55" s="1"/>
      <c r="AE55" s="1"/>
      <c r="AF55" s="23"/>
      <c r="AG55" s="6"/>
    </row>
    <row r="56" spans="1:33" ht="26.25" customHeight="1" x14ac:dyDescent="0.25">
      <c r="A56" s="18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12" t="s">
        <v>17</v>
      </c>
      <c r="P56" s="32">
        <v>555</v>
      </c>
      <c r="Q56" s="27" t="s">
        <v>90</v>
      </c>
      <c r="R56" s="28" t="s">
        <v>92</v>
      </c>
      <c r="S56" s="29"/>
      <c r="T56" s="27" t="s">
        <v>72</v>
      </c>
      <c r="U56" s="28"/>
      <c r="V56" s="41"/>
      <c r="W56" s="42"/>
      <c r="X56" s="33">
        <f>X60+X63+X57</f>
        <v>492271</v>
      </c>
      <c r="Y56" s="34"/>
      <c r="Z56" s="35"/>
      <c r="AA56" s="40"/>
      <c r="AB56" s="1"/>
      <c r="AC56" s="1"/>
      <c r="AD56" s="1"/>
      <c r="AE56" s="1"/>
      <c r="AF56" s="23"/>
      <c r="AG56" s="6"/>
    </row>
    <row r="57" spans="1:33" ht="26.25" customHeight="1" x14ac:dyDescent="0.25">
      <c r="A57" s="18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12" t="s">
        <v>129</v>
      </c>
      <c r="P57" s="32">
        <v>555</v>
      </c>
      <c r="Q57" s="27" t="s">
        <v>90</v>
      </c>
      <c r="R57" s="28" t="s">
        <v>92</v>
      </c>
      <c r="S57" s="29"/>
      <c r="T57" s="27" t="s">
        <v>128</v>
      </c>
      <c r="U57" s="28"/>
      <c r="V57" s="41"/>
      <c r="W57" s="42"/>
      <c r="X57" s="33">
        <v>90000</v>
      </c>
      <c r="Y57" s="34"/>
      <c r="Z57" s="35"/>
      <c r="AA57" s="40"/>
      <c r="AB57" s="1"/>
      <c r="AC57" s="1"/>
      <c r="AD57" s="1"/>
      <c r="AE57" s="1"/>
      <c r="AF57" s="23"/>
      <c r="AG57" s="6"/>
    </row>
    <row r="58" spans="1:33" ht="26.25" customHeight="1" x14ac:dyDescent="0.25">
      <c r="A58" s="18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12" t="s">
        <v>24</v>
      </c>
      <c r="P58" s="32">
        <v>555</v>
      </c>
      <c r="Q58" s="27" t="s">
        <v>90</v>
      </c>
      <c r="R58" s="28" t="s">
        <v>92</v>
      </c>
      <c r="S58" s="29"/>
      <c r="T58" s="27" t="s">
        <v>128</v>
      </c>
      <c r="U58" s="28" t="s">
        <v>79</v>
      </c>
      <c r="V58" s="41"/>
      <c r="W58" s="42"/>
      <c r="X58" s="33">
        <v>90000</v>
      </c>
      <c r="Y58" s="34"/>
      <c r="Z58" s="35"/>
      <c r="AA58" s="40"/>
      <c r="AB58" s="1"/>
      <c r="AC58" s="1"/>
      <c r="AD58" s="1"/>
      <c r="AE58" s="1"/>
      <c r="AF58" s="23"/>
      <c r="AG58" s="6"/>
    </row>
    <row r="59" spans="1:33" ht="26.25" customHeight="1" x14ac:dyDescent="0.25">
      <c r="A59" s="18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12" t="s">
        <v>25</v>
      </c>
      <c r="P59" s="32">
        <v>555</v>
      </c>
      <c r="Q59" s="27" t="s">
        <v>90</v>
      </c>
      <c r="R59" s="28" t="s">
        <v>92</v>
      </c>
      <c r="S59" s="29"/>
      <c r="T59" s="27" t="s">
        <v>128</v>
      </c>
      <c r="U59" s="28" t="s">
        <v>80</v>
      </c>
      <c r="V59" s="41"/>
      <c r="W59" s="42"/>
      <c r="X59" s="33">
        <v>90000</v>
      </c>
      <c r="Y59" s="34"/>
      <c r="Z59" s="35"/>
      <c r="AA59" s="40"/>
      <c r="AB59" s="1"/>
      <c r="AC59" s="1"/>
      <c r="AD59" s="1"/>
      <c r="AE59" s="1"/>
      <c r="AF59" s="23"/>
      <c r="AG59" s="6"/>
    </row>
    <row r="60" spans="1:33" ht="27" customHeight="1" x14ac:dyDescent="0.25">
      <c r="A60" s="18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2" t="s">
        <v>40</v>
      </c>
      <c r="P60" s="32">
        <v>555</v>
      </c>
      <c r="Q60" s="27" t="s">
        <v>90</v>
      </c>
      <c r="R60" s="28" t="s">
        <v>92</v>
      </c>
      <c r="S60" s="29"/>
      <c r="T60" s="27" t="s">
        <v>93</v>
      </c>
      <c r="U60" s="28"/>
      <c r="V60" s="41"/>
      <c r="W60" s="42"/>
      <c r="X60" s="33">
        <v>216000</v>
      </c>
      <c r="Y60" s="34"/>
      <c r="Z60" s="35"/>
      <c r="AA60" s="40"/>
      <c r="AB60" s="1"/>
      <c r="AC60" s="1"/>
      <c r="AD60" s="1"/>
      <c r="AE60" s="1"/>
      <c r="AF60" s="23"/>
      <c r="AG60" s="6"/>
    </row>
    <row r="61" spans="1:33" ht="27.75" customHeight="1" x14ac:dyDescent="0.25">
      <c r="A61" s="18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12" t="s">
        <v>24</v>
      </c>
      <c r="P61" s="32">
        <v>555</v>
      </c>
      <c r="Q61" s="27" t="s">
        <v>90</v>
      </c>
      <c r="R61" s="28" t="s">
        <v>92</v>
      </c>
      <c r="S61" s="29"/>
      <c r="T61" s="27" t="s">
        <v>93</v>
      </c>
      <c r="U61" s="28" t="s">
        <v>79</v>
      </c>
      <c r="V61" s="41"/>
      <c r="W61" s="42"/>
      <c r="X61" s="33">
        <v>216000</v>
      </c>
      <c r="Y61" s="34"/>
      <c r="Z61" s="35"/>
      <c r="AA61" s="40"/>
      <c r="AB61" s="1"/>
      <c r="AC61" s="1"/>
      <c r="AD61" s="1"/>
      <c r="AE61" s="1"/>
      <c r="AF61" s="23"/>
      <c r="AG61" s="6"/>
    </row>
    <row r="62" spans="1:33" ht="27" customHeight="1" x14ac:dyDescent="0.25">
      <c r="A62" s="18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12" t="s">
        <v>25</v>
      </c>
      <c r="P62" s="32">
        <v>555</v>
      </c>
      <c r="Q62" s="27" t="s">
        <v>90</v>
      </c>
      <c r="R62" s="28" t="s">
        <v>92</v>
      </c>
      <c r="S62" s="29"/>
      <c r="T62" s="27" t="s">
        <v>93</v>
      </c>
      <c r="U62" s="28" t="s">
        <v>80</v>
      </c>
      <c r="V62" s="41"/>
      <c r="W62" s="42"/>
      <c r="X62" s="33">
        <v>216000</v>
      </c>
      <c r="Y62" s="34"/>
      <c r="Z62" s="35"/>
      <c r="AA62" s="40"/>
      <c r="AB62" s="1"/>
      <c r="AC62" s="1"/>
      <c r="AD62" s="1"/>
      <c r="AE62" s="1"/>
      <c r="AF62" s="23"/>
      <c r="AG62" s="6"/>
    </row>
    <row r="63" spans="1:33" ht="52.5" customHeight="1" x14ac:dyDescent="0.25">
      <c r="A63" s="18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12" t="s">
        <v>41</v>
      </c>
      <c r="P63" s="32">
        <v>555</v>
      </c>
      <c r="Q63" s="27" t="s">
        <v>90</v>
      </c>
      <c r="R63" s="28" t="s">
        <v>92</v>
      </c>
      <c r="S63" s="29"/>
      <c r="T63" s="27" t="s">
        <v>94</v>
      </c>
      <c r="U63" s="28"/>
      <c r="V63" s="41"/>
      <c r="W63" s="42"/>
      <c r="X63" s="33">
        <v>186271</v>
      </c>
      <c r="Y63" s="34"/>
      <c r="Z63" s="35"/>
      <c r="AA63" s="40"/>
      <c r="AB63" s="1"/>
      <c r="AC63" s="1"/>
      <c r="AD63" s="1"/>
      <c r="AE63" s="1"/>
      <c r="AF63" s="23"/>
      <c r="AG63" s="6"/>
    </row>
    <row r="64" spans="1:33" ht="15" customHeight="1" x14ac:dyDescent="0.25">
      <c r="A64" s="18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12" t="s">
        <v>29</v>
      </c>
      <c r="P64" s="32">
        <v>555</v>
      </c>
      <c r="Q64" s="27" t="s">
        <v>90</v>
      </c>
      <c r="R64" s="28" t="s">
        <v>92</v>
      </c>
      <c r="S64" s="29"/>
      <c r="T64" s="27" t="s">
        <v>94</v>
      </c>
      <c r="U64" s="28" t="s">
        <v>84</v>
      </c>
      <c r="V64" s="41"/>
      <c r="W64" s="42"/>
      <c r="X64" s="33">
        <v>186271</v>
      </c>
      <c r="Y64" s="34"/>
      <c r="Z64" s="35"/>
      <c r="AA64" s="40"/>
      <c r="AB64" s="1"/>
      <c r="AC64" s="1"/>
      <c r="AD64" s="1"/>
      <c r="AE64" s="1"/>
      <c r="AF64" s="23"/>
      <c r="AG64" s="6"/>
    </row>
    <row r="65" spans="1:33" ht="15" customHeight="1" x14ac:dyDescent="0.25">
      <c r="A65" s="18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12" t="s">
        <v>30</v>
      </c>
      <c r="P65" s="32">
        <v>555</v>
      </c>
      <c r="Q65" s="27" t="s">
        <v>90</v>
      </c>
      <c r="R65" s="28" t="s">
        <v>92</v>
      </c>
      <c r="S65" s="29"/>
      <c r="T65" s="27" t="s">
        <v>94</v>
      </c>
      <c r="U65" s="28" t="s">
        <v>85</v>
      </c>
      <c r="V65" s="41"/>
      <c r="W65" s="42"/>
      <c r="X65" s="33">
        <v>186271</v>
      </c>
      <c r="Y65" s="34"/>
      <c r="Z65" s="35"/>
      <c r="AA65" s="40"/>
      <c r="AB65" s="1"/>
      <c r="AC65" s="1"/>
      <c r="AD65" s="1"/>
      <c r="AE65" s="1"/>
      <c r="AF65" s="23"/>
      <c r="AG65" s="6"/>
    </row>
    <row r="66" spans="1:33" ht="15" customHeight="1" x14ac:dyDescent="0.25">
      <c r="A66" s="18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43" t="s">
        <v>42</v>
      </c>
      <c r="P66" s="30">
        <v>555</v>
      </c>
      <c r="Q66" s="24" t="s">
        <v>76</v>
      </c>
      <c r="R66" s="25"/>
      <c r="S66" s="26"/>
      <c r="T66" s="24"/>
      <c r="U66" s="25"/>
      <c r="V66" s="45"/>
      <c r="W66" s="46"/>
      <c r="X66" s="37">
        <f>X67</f>
        <v>3342340.7199999997</v>
      </c>
      <c r="Y66" s="37" t="e">
        <f>Y67+#REF!</f>
        <v>#REF!</v>
      </c>
      <c r="Z66" s="37">
        <f>Z67</f>
        <v>978280</v>
      </c>
      <c r="AA66" s="37">
        <f>AA67</f>
        <v>985930</v>
      </c>
      <c r="AB66" s="1"/>
      <c r="AC66" s="1"/>
      <c r="AD66" s="1"/>
      <c r="AE66" s="1"/>
      <c r="AF66" s="23"/>
      <c r="AG66" s="6"/>
    </row>
    <row r="67" spans="1:33" ht="15" customHeight="1" x14ac:dyDescent="0.25">
      <c r="A67" s="18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43" t="s">
        <v>43</v>
      </c>
      <c r="P67" s="30">
        <v>555</v>
      </c>
      <c r="Q67" s="24" t="s">
        <v>76</v>
      </c>
      <c r="R67" s="25" t="s">
        <v>95</v>
      </c>
      <c r="S67" s="26"/>
      <c r="T67" s="24"/>
      <c r="U67" s="25"/>
      <c r="V67" s="45"/>
      <c r="W67" s="46"/>
      <c r="X67" s="37">
        <f>X68+X72</f>
        <v>3342340.7199999997</v>
      </c>
      <c r="Y67" s="37">
        <f t="shared" ref="Y67:AA67" si="2">Y68+Y72</f>
        <v>0</v>
      </c>
      <c r="Z67" s="37">
        <f t="shared" si="2"/>
        <v>978280</v>
      </c>
      <c r="AA67" s="37">
        <f t="shared" si="2"/>
        <v>985930</v>
      </c>
      <c r="AB67" s="1"/>
      <c r="AC67" s="1"/>
      <c r="AD67" s="1"/>
      <c r="AE67" s="1"/>
      <c r="AF67" s="23"/>
      <c r="AG67" s="6"/>
    </row>
    <row r="68" spans="1:33" ht="30.75" customHeight="1" x14ac:dyDescent="0.25">
      <c r="A68" s="18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13" t="s">
        <v>44</v>
      </c>
      <c r="P68" s="32">
        <v>555</v>
      </c>
      <c r="Q68" s="27" t="s">
        <v>76</v>
      </c>
      <c r="R68" s="28" t="s">
        <v>95</v>
      </c>
      <c r="S68" s="29"/>
      <c r="T68" s="27" t="s">
        <v>96</v>
      </c>
      <c r="U68" s="28"/>
      <c r="V68" s="41"/>
      <c r="W68" s="42"/>
      <c r="X68" s="33">
        <v>1340230</v>
      </c>
      <c r="Y68" s="34"/>
      <c r="Z68" s="35">
        <v>871500</v>
      </c>
      <c r="AA68" s="36"/>
      <c r="AB68" s="1"/>
      <c r="AC68" s="1"/>
      <c r="AD68" s="1"/>
      <c r="AE68" s="1"/>
      <c r="AF68" s="23"/>
      <c r="AG68" s="6"/>
    </row>
    <row r="69" spans="1:33" ht="57" customHeight="1" x14ac:dyDescent="0.25">
      <c r="A69" s="18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13" t="s">
        <v>45</v>
      </c>
      <c r="P69" s="32">
        <v>555</v>
      </c>
      <c r="Q69" s="27" t="s">
        <v>76</v>
      </c>
      <c r="R69" s="28" t="s">
        <v>95</v>
      </c>
      <c r="S69" s="29"/>
      <c r="T69" s="27" t="s">
        <v>97</v>
      </c>
      <c r="U69" s="28"/>
      <c r="V69" s="41"/>
      <c r="W69" s="42"/>
      <c r="X69" s="33">
        <v>1340230</v>
      </c>
      <c r="Y69" s="34"/>
      <c r="Z69" s="35">
        <v>871500</v>
      </c>
      <c r="AA69" s="36"/>
      <c r="AB69" s="1"/>
      <c r="AC69" s="1"/>
      <c r="AD69" s="1"/>
      <c r="AE69" s="1"/>
      <c r="AF69" s="23"/>
      <c r="AG69" s="6"/>
    </row>
    <row r="70" spans="1:33" ht="27" customHeight="1" x14ac:dyDescent="0.25">
      <c r="A70" s="18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13" t="s">
        <v>24</v>
      </c>
      <c r="P70" s="32">
        <v>555</v>
      </c>
      <c r="Q70" s="27" t="s">
        <v>76</v>
      </c>
      <c r="R70" s="28" t="s">
        <v>95</v>
      </c>
      <c r="S70" s="29"/>
      <c r="T70" s="27" t="s">
        <v>97</v>
      </c>
      <c r="U70" s="28" t="s">
        <v>79</v>
      </c>
      <c r="V70" s="41"/>
      <c r="W70" s="42"/>
      <c r="X70" s="33">
        <v>1340230</v>
      </c>
      <c r="Y70" s="34"/>
      <c r="Z70" s="35">
        <v>871500</v>
      </c>
      <c r="AA70" s="36"/>
      <c r="AB70" s="1"/>
      <c r="AC70" s="1"/>
      <c r="AD70" s="1"/>
      <c r="AE70" s="1"/>
      <c r="AF70" s="23"/>
      <c r="AG70" s="6"/>
    </row>
    <row r="71" spans="1:33" ht="28.5" customHeight="1" x14ac:dyDescent="0.25">
      <c r="A71" s="18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13" t="s">
        <v>25</v>
      </c>
      <c r="P71" s="32">
        <v>555</v>
      </c>
      <c r="Q71" s="27" t="s">
        <v>76</v>
      </c>
      <c r="R71" s="28" t="s">
        <v>95</v>
      </c>
      <c r="S71" s="29"/>
      <c r="T71" s="27" t="s">
        <v>97</v>
      </c>
      <c r="U71" s="28" t="s">
        <v>80</v>
      </c>
      <c r="V71" s="41"/>
      <c r="W71" s="42"/>
      <c r="X71" s="33">
        <v>1340230</v>
      </c>
      <c r="Y71" s="34"/>
      <c r="Z71" s="35">
        <v>871500</v>
      </c>
      <c r="AA71" s="36"/>
      <c r="AB71" s="1"/>
      <c r="AC71" s="1"/>
      <c r="AD71" s="1"/>
      <c r="AE71" s="1"/>
      <c r="AF71" s="23"/>
      <c r="AG71" s="6"/>
    </row>
    <row r="72" spans="1:33" ht="30.75" customHeight="1" x14ac:dyDescent="0.25">
      <c r="A72" s="18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13" t="s">
        <v>17</v>
      </c>
      <c r="P72" s="32">
        <v>555</v>
      </c>
      <c r="Q72" s="27" t="s">
        <v>76</v>
      </c>
      <c r="R72" s="28" t="s">
        <v>95</v>
      </c>
      <c r="S72" s="29"/>
      <c r="T72" s="27" t="s">
        <v>72</v>
      </c>
      <c r="U72" s="28"/>
      <c r="V72" s="41"/>
      <c r="W72" s="42"/>
      <c r="X72" s="33">
        <v>2002110.72</v>
      </c>
      <c r="Y72" s="34"/>
      <c r="Z72" s="35">
        <v>106780</v>
      </c>
      <c r="AA72" s="36">
        <v>985930</v>
      </c>
      <c r="AB72" s="1"/>
      <c r="AC72" s="1"/>
      <c r="AD72" s="1"/>
      <c r="AE72" s="1"/>
      <c r="AF72" s="23"/>
      <c r="AG72" s="6"/>
    </row>
    <row r="73" spans="1:33" ht="15" customHeight="1" x14ac:dyDescent="0.25">
      <c r="A73" s="18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13" t="s">
        <v>46</v>
      </c>
      <c r="P73" s="32">
        <v>555</v>
      </c>
      <c r="Q73" s="27" t="s">
        <v>76</v>
      </c>
      <c r="R73" s="28" t="s">
        <v>95</v>
      </c>
      <c r="S73" s="29"/>
      <c r="T73" s="27" t="s">
        <v>98</v>
      </c>
      <c r="U73" s="28"/>
      <c r="V73" s="41"/>
      <c r="W73" s="42"/>
      <c r="X73" s="33">
        <v>2002110.72</v>
      </c>
      <c r="Y73" s="34"/>
      <c r="Z73" s="35">
        <v>106780</v>
      </c>
      <c r="AA73" s="36">
        <v>985930</v>
      </c>
      <c r="AB73" s="1"/>
      <c r="AC73" s="1"/>
      <c r="AD73" s="1"/>
      <c r="AE73" s="1"/>
      <c r="AF73" s="23"/>
      <c r="AG73" s="6"/>
    </row>
    <row r="74" spans="1:33" ht="28.5" customHeight="1" x14ac:dyDescent="0.25">
      <c r="A74" s="18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13" t="s">
        <v>24</v>
      </c>
      <c r="P74" s="32">
        <v>555</v>
      </c>
      <c r="Q74" s="27" t="s">
        <v>76</v>
      </c>
      <c r="R74" s="28" t="s">
        <v>95</v>
      </c>
      <c r="S74" s="29"/>
      <c r="T74" s="27" t="s">
        <v>98</v>
      </c>
      <c r="U74" s="28" t="s">
        <v>79</v>
      </c>
      <c r="V74" s="41"/>
      <c r="W74" s="42"/>
      <c r="X74" s="33">
        <v>2002110.72</v>
      </c>
      <c r="Y74" s="34"/>
      <c r="Z74" s="35">
        <v>106780</v>
      </c>
      <c r="AA74" s="36">
        <v>985930</v>
      </c>
      <c r="AB74" s="1"/>
      <c r="AC74" s="1"/>
      <c r="AD74" s="1"/>
      <c r="AE74" s="1"/>
      <c r="AF74" s="23"/>
      <c r="AG74" s="6"/>
    </row>
    <row r="75" spans="1:33" ht="30" customHeight="1" x14ac:dyDescent="0.25">
      <c r="A75" s="18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13" t="s">
        <v>25</v>
      </c>
      <c r="P75" s="32">
        <v>555</v>
      </c>
      <c r="Q75" s="27" t="s">
        <v>76</v>
      </c>
      <c r="R75" s="28" t="s">
        <v>95</v>
      </c>
      <c r="S75" s="29"/>
      <c r="T75" s="27" t="s">
        <v>98</v>
      </c>
      <c r="U75" s="28" t="s">
        <v>80</v>
      </c>
      <c r="V75" s="41"/>
      <c r="W75" s="42"/>
      <c r="X75" s="33">
        <v>2002110.72</v>
      </c>
      <c r="Y75" s="34"/>
      <c r="Z75" s="35">
        <v>106780</v>
      </c>
      <c r="AA75" s="36">
        <v>985930</v>
      </c>
      <c r="AB75" s="1"/>
      <c r="AC75" s="1"/>
      <c r="AD75" s="1"/>
      <c r="AE75" s="1"/>
      <c r="AF75" s="23"/>
      <c r="AG75" s="6"/>
    </row>
    <row r="76" spans="1:33" ht="15" customHeight="1" x14ac:dyDescent="0.25">
      <c r="A76" s="18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43" t="s">
        <v>47</v>
      </c>
      <c r="P76" s="30">
        <v>555</v>
      </c>
      <c r="Q76" s="24" t="s">
        <v>99</v>
      </c>
      <c r="R76" s="25"/>
      <c r="S76" s="26"/>
      <c r="T76" s="24"/>
      <c r="U76" s="25"/>
      <c r="V76" s="45"/>
      <c r="W76" s="46"/>
      <c r="X76" s="37">
        <f>X77+X82</f>
        <v>3655569.69</v>
      </c>
      <c r="Y76" s="38"/>
      <c r="Z76" s="39"/>
      <c r="AA76" s="40"/>
      <c r="AB76" s="1"/>
      <c r="AC76" s="1"/>
      <c r="AD76" s="1"/>
      <c r="AE76" s="1"/>
      <c r="AF76" s="23"/>
      <c r="AG76" s="6"/>
    </row>
    <row r="77" spans="1:33" ht="15" customHeight="1" x14ac:dyDescent="0.25">
      <c r="A77" s="18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43" t="s">
        <v>48</v>
      </c>
      <c r="P77" s="30">
        <v>555</v>
      </c>
      <c r="Q77" s="24" t="s">
        <v>99</v>
      </c>
      <c r="R77" s="25" t="s">
        <v>70</v>
      </c>
      <c r="S77" s="26"/>
      <c r="T77" s="24"/>
      <c r="U77" s="25"/>
      <c r="V77" s="45"/>
      <c r="W77" s="46"/>
      <c r="X77" s="37">
        <v>12347.76</v>
      </c>
      <c r="Y77" s="38"/>
      <c r="Z77" s="39"/>
      <c r="AA77" s="40"/>
      <c r="AB77" s="1"/>
      <c r="AC77" s="1"/>
      <c r="AD77" s="1"/>
      <c r="AE77" s="1"/>
      <c r="AF77" s="23"/>
      <c r="AG77" s="6"/>
    </row>
    <row r="78" spans="1:33" ht="24.75" customHeight="1" x14ac:dyDescent="0.25">
      <c r="A78" s="18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13" t="s">
        <v>17</v>
      </c>
      <c r="P78" s="32">
        <v>555</v>
      </c>
      <c r="Q78" s="27" t="s">
        <v>99</v>
      </c>
      <c r="R78" s="28" t="s">
        <v>70</v>
      </c>
      <c r="S78" s="29"/>
      <c r="T78" s="27" t="s">
        <v>72</v>
      </c>
      <c r="U78" s="28"/>
      <c r="V78" s="41"/>
      <c r="W78" s="42"/>
      <c r="X78" s="33">
        <v>12347.76</v>
      </c>
      <c r="Y78" s="38"/>
      <c r="Z78" s="39"/>
      <c r="AA78" s="40"/>
      <c r="AB78" s="1"/>
      <c r="AC78" s="1"/>
      <c r="AD78" s="1"/>
      <c r="AE78" s="1"/>
      <c r="AF78" s="23"/>
      <c r="AG78" s="6"/>
    </row>
    <row r="79" spans="1:33" ht="22.5" customHeight="1" x14ac:dyDescent="0.25">
      <c r="A79" s="18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13" t="s">
        <v>49</v>
      </c>
      <c r="P79" s="32">
        <v>555</v>
      </c>
      <c r="Q79" s="27" t="s">
        <v>99</v>
      </c>
      <c r="R79" s="28" t="s">
        <v>70</v>
      </c>
      <c r="S79" s="29"/>
      <c r="T79" s="27" t="s">
        <v>100</v>
      </c>
      <c r="U79" s="28"/>
      <c r="V79" s="41"/>
      <c r="W79" s="42"/>
      <c r="X79" s="33">
        <v>12347.76</v>
      </c>
      <c r="Y79" s="38"/>
      <c r="Z79" s="39"/>
      <c r="AA79" s="40"/>
      <c r="AB79" s="1"/>
      <c r="AC79" s="1"/>
      <c r="AD79" s="1"/>
      <c r="AE79" s="1"/>
      <c r="AF79" s="23"/>
      <c r="AG79" s="6"/>
    </row>
    <row r="80" spans="1:33" ht="26.25" customHeight="1" x14ac:dyDescent="0.25">
      <c r="A80" s="18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13" t="s">
        <v>24</v>
      </c>
      <c r="P80" s="32">
        <v>555</v>
      </c>
      <c r="Q80" s="27" t="s">
        <v>99</v>
      </c>
      <c r="R80" s="28" t="s">
        <v>70</v>
      </c>
      <c r="S80" s="29"/>
      <c r="T80" s="27" t="s">
        <v>100</v>
      </c>
      <c r="U80" s="28" t="s">
        <v>79</v>
      </c>
      <c r="V80" s="41"/>
      <c r="W80" s="42"/>
      <c r="X80" s="33">
        <v>12347.76</v>
      </c>
      <c r="Y80" s="38"/>
      <c r="Z80" s="39"/>
      <c r="AA80" s="40"/>
      <c r="AB80" s="1"/>
      <c r="AC80" s="1"/>
      <c r="AD80" s="1"/>
      <c r="AE80" s="1"/>
      <c r="AF80" s="23"/>
      <c r="AG80" s="6"/>
    </row>
    <row r="81" spans="1:33" ht="27.75" customHeight="1" x14ac:dyDescent="0.25">
      <c r="A81" s="18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13" t="s">
        <v>25</v>
      </c>
      <c r="P81" s="32">
        <v>555</v>
      </c>
      <c r="Q81" s="27" t="s">
        <v>99</v>
      </c>
      <c r="R81" s="28" t="s">
        <v>70</v>
      </c>
      <c r="S81" s="29"/>
      <c r="T81" s="27" t="s">
        <v>100</v>
      </c>
      <c r="U81" s="28" t="s">
        <v>80</v>
      </c>
      <c r="V81" s="41"/>
      <c r="W81" s="42"/>
      <c r="X81" s="33">
        <v>12347.76</v>
      </c>
      <c r="Y81" s="38"/>
      <c r="Z81" s="39"/>
      <c r="AA81" s="40"/>
      <c r="AB81" s="1"/>
      <c r="AC81" s="1"/>
      <c r="AD81" s="1"/>
      <c r="AE81" s="1"/>
      <c r="AF81" s="23"/>
      <c r="AG81" s="6"/>
    </row>
    <row r="82" spans="1:33" ht="15" customHeight="1" x14ac:dyDescent="0.25">
      <c r="A82" s="18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11" t="s">
        <v>50</v>
      </c>
      <c r="P82" s="30">
        <v>555</v>
      </c>
      <c r="Q82" s="24" t="s">
        <v>99</v>
      </c>
      <c r="R82" s="25" t="s">
        <v>90</v>
      </c>
      <c r="S82" s="26"/>
      <c r="T82" s="24"/>
      <c r="U82" s="25"/>
      <c r="V82" s="45"/>
      <c r="W82" s="46"/>
      <c r="X82" s="37">
        <f>X83+X98</f>
        <v>3643221.93</v>
      </c>
      <c r="Y82" s="38"/>
      <c r="Z82" s="39"/>
      <c r="AA82" s="40"/>
      <c r="AB82" s="1"/>
      <c r="AC82" s="1"/>
      <c r="AD82" s="1"/>
      <c r="AE82" s="1"/>
      <c r="AF82" s="23"/>
      <c r="AG82" s="6"/>
    </row>
    <row r="83" spans="1:33" ht="24.75" customHeight="1" x14ac:dyDescent="0.25">
      <c r="A83" s="18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12" t="s">
        <v>116</v>
      </c>
      <c r="P83" s="32">
        <v>555</v>
      </c>
      <c r="Q83" s="27" t="s">
        <v>99</v>
      </c>
      <c r="R83" s="28" t="s">
        <v>90</v>
      </c>
      <c r="S83" s="29"/>
      <c r="T83" s="27" t="s">
        <v>121</v>
      </c>
      <c r="U83" s="28"/>
      <c r="V83" s="41"/>
      <c r="W83" s="42"/>
      <c r="X83" s="33">
        <f>X84+X88</f>
        <v>3071621.93</v>
      </c>
      <c r="Y83" s="38"/>
      <c r="Z83" s="39"/>
      <c r="AA83" s="40"/>
      <c r="AB83" s="1"/>
      <c r="AC83" s="1"/>
      <c r="AD83" s="1"/>
      <c r="AE83" s="1"/>
      <c r="AF83" s="23"/>
      <c r="AG83" s="6"/>
    </row>
    <row r="84" spans="1:33" ht="18.75" customHeight="1" x14ac:dyDescent="0.25">
      <c r="A84" s="18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12" t="s">
        <v>117</v>
      </c>
      <c r="P84" s="32">
        <v>555</v>
      </c>
      <c r="Q84" s="27" t="s">
        <v>99</v>
      </c>
      <c r="R84" s="28" t="s">
        <v>90</v>
      </c>
      <c r="S84" s="29"/>
      <c r="T84" s="27" t="s">
        <v>122</v>
      </c>
      <c r="U84" s="28"/>
      <c r="V84" s="41"/>
      <c r="W84" s="42"/>
      <c r="X84" s="33">
        <v>207500</v>
      </c>
      <c r="Y84" s="38"/>
      <c r="Z84" s="39"/>
      <c r="AA84" s="40"/>
      <c r="AB84" s="1"/>
      <c r="AC84" s="1"/>
      <c r="AD84" s="1"/>
      <c r="AE84" s="1"/>
      <c r="AF84" s="23"/>
      <c r="AG84" s="6"/>
    </row>
    <row r="85" spans="1:33" ht="64.5" customHeight="1" x14ac:dyDescent="0.25">
      <c r="A85" s="18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12" t="s">
        <v>118</v>
      </c>
      <c r="P85" s="32">
        <v>555</v>
      </c>
      <c r="Q85" s="27" t="s">
        <v>99</v>
      </c>
      <c r="R85" s="28" t="s">
        <v>90</v>
      </c>
      <c r="S85" s="29"/>
      <c r="T85" s="27" t="s">
        <v>124</v>
      </c>
      <c r="U85" s="28"/>
      <c r="V85" s="41"/>
      <c r="W85" s="42"/>
      <c r="X85" s="33">
        <v>207500</v>
      </c>
      <c r="Y85" s="38"/>
      <c r="Z85" s="39"/>
      <c r="AA85" s="40"/>
      <c r="AB85" s="1"/>
      <c r="AC85" s="1"/>
      <c r="AD85" s="1"/>
      <c r="AE85" s="1"/>
      <c r="AF85" s="23"/>
      <c r="AG85" s="6"/>
    </row>
    <row r="86" spans="1:33" ht="27" customHeight="1" x14ac:dyDescent="0.25">
      <c r="A86" s="18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12" t="s">
        <v>24</v>
      </c>
      <c r="P86" s="32">
        <v>555</v>
      </c>
      <c r="Q86" s="27" t="s">
        <v>99</v>
      </c>
      <c r="R86" s="28" t="s">
        <v>90</v>
      </c>
      <c r="S86" s="29"/>
      <c r="T86" s="27" t="s">
        <v>124</v>
      </c>
      <c r="U86" s="28" t="s">
        <v>79</v>
      </c>
      <c r="V86" s="41"/>
      <c r="W86" s="42"/>
      <c r="X86" s="33">
        <v>207500</v>
      </c>
      <c r="Y86" s="38"/>
      <c r="Z86" s="39"/>
      <c r="AA86" s="40"/>
      <c r="AB86" s="1"/>
      <c r="AC86" s="1"/>
      <c r="AD86" s="1"/>
      <c r="AE86" s="1"/>
      <c r="AF86" s="23"/>
      <c r="AG86" s="6"/>
    </row>
    <row r="87" spans="1:33" ht="28.5" customHeight="1" x14ac:dyDescent="0.25">
      <c r="A87" s="18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12" t="s">
        <v>25</v>
      </c>
      <c r="P87" s="32">
        <v>555</v>
      </c>
      <c r="Q87" s="27" t="s">
        <v>99</v>
      </c>
      <c r="R87" s="28" t="s">
        <v>90</v>
      </c>
      <c r="S87" s="29"/>
      <c r="T87" s="27" t="s">
        <v>124</v>
      </c>
      <c r="U87" s="28" t="s">
        <v>80</v>
      </c>
      <c r="V87" s="41"/>
      <c r="W87" s="42"/>
      <c r="X87" s="33">
        <v>207500</v>
      </c>
      <c r="Y87" s="38"/>
      <c r="Z87" s="39"/>
      <c r="AA87" s="40"/>
      <c r="AB87" s="1"/>
      <c r="AC87" s="1"/>
      <c r="AD87" s="1"/>
      <c r="AE87" s="1"/>
      <c r="AF87" s="23"/>
      <c r="AG87" s="6"/>
    </row>
    <row r="88" spans="1:33" ht="24" customHeight="1" x14ac:dyDescent="0.25">
      <c r="A88" s="18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12" t="s">
        <v>119</v>
      </c>
      <c r="P88" s="32">
        <v>555</v>
      </c>
      <c r="Q88" s="27" t="s">
        <v>99</v>
      </c>
      <c r="R88" s="28" t="s">
        <v>90</v>
      </c>
      <c r="S88" s="29"/>
      <c r="T88" s="27" t="s">
        <v>123</v>
      </c>
      <c r="U88" s="28"/>
      <c r="V88" s="41"/>
      <c r="W88" s="42"/>
      <c r="X88" s="33">
        <f>X89+X92+X95</f>
        <v>2864121.93</v>
      </c>
      <c r="Y88" s="38"/>
      <c r="Z88" s="39"/>
      <c r="AA88" s="40"/>
      <c r="AB88" s="1"/>
      <c r="AC88" s="1"/>
      <c r="AD88" s="1"/>
      <c r="AE88" s="1"/>
      <c r="AF88" s="23"/>
      <c r="AG88" s="6"/>
    </row>
    <row r="89" spans="1:33" ht="24.75" customHeight="1" x14ac:dyDescent="0.25">
      <c r="A89" s="18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12" t="s">
        <v>120</v>
      </c>
      <c r="P89" s="32">
        <v>555</v>
      </c>
      <c r="Q89" s="27" t="s">
        <v>99</v>
      </c>
      <c r="R89" s="28" t="s">
        <v>90</v>
      </c>
      <c r="S89" s="29"/>
      <c r="T89" s="27" t="s">
        <v>125</v>
      </c>
      <c r="U89" s="28"/>
      <c r="V89" s="41"/>
      <c r="W89" s="42"/>
      <c r="X89" s="33">
        <v>157162</v>
      </c>
      <c r="Y89" s="38"/>
      <c r="Z89" s="39"/>
      <c r="AA89" s="40"/>
      <c r="AB89" s="1"/>
      <c r="AC89" s="1"/>
      <c r="AD89" s="1"/>
      <c r="AE89" s="1"/>
      <c r="AF89" s="23"/>
      <c r="AG89" s="6"/>
    </row>
    <row r="90" spans="1:33" ht="24.75" customHeight="1" x14ac:dyDescent="0.25">
      <c r="A90" s="18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12" t="s">
        <v>24</v>
      </c>
      <c r="P90" s="32">
        <v>555</v>
      </c>
      <c r="Q90" s="27" t="s">
        <v>99</v>
      </c>
      <c r="R90" s="28" t="s">
        <v>90</v>
      </c>
      <c r="S90" s="29"/>
      <c r="T90" s="27" t="s">
        <v>125</v>
      </c>
      <c r="U90" s="28" t="s">
        <v>79</v>
      </c>
      <c r="V90" s="41"/>
      <c r="W90" s="42"/>
      <c r="X90" s="33">
        <v>157162</v>
      </c>
      <c r="Y90" s="38"/>
      <c r="Z90" s="39"/>
      <c r="AA90" s="40"/>
      <c r="AB90" s="1"/>
      <c r="AC90" s="1"/>
      <c r="AD90" s="1"/>
      <c r="AE90" s="1"/>
      <c r="AF90" s="23"/>
      <c r="AG90" s="6"/>
    </row>
    <row r="91" spans="1:33" ht="28.5" customHeight="1" x14ac:dyDescent="0.25">
      <c r="A91" s="18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12" t="s">
        <v>25</v>
      </c>
      <c r="P91" s="32">
        <v>555</v>
      </c>
      <c r="Q91" s="27" t="s">
        <v>99</v>
      </c>
      <c r="R91" s="28" t="s">
        <v>90</v>
      </c>
      <c r="S91" s="29"/>
      <c r="T91" s="27" t="s">
        <v>125</v>
      </c>
      <c r="U91" s="28" t="s">
        <v>80</v>
      </c>
      <c r="V91" s="41"/>
      <c r="W91" s="42"/>
      <c r="X91" s="33">
        <v>157162</v>
      </c>
      <c r="Y91" s="38"/>
      <c r="Z91" s="39"/>
      <c r="AA91" s="40"/>
      <c r="AB91" s="1"/>
      <c r="AC91" s="1"/>
      <c r="AD91" s="1"/>
      <c r="AE91" s="1"/>
      <c r="AF91" s="23"/>
      <c r="AG91" s="6"/>
    </row>
    <row r="92" spans="1:33" ht="42.75" customHeight="1" x14ac:dyDescent="0.25">
      <c r="A92" s="18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50" t="s">
        <v>130</v>
      </c>
      <c r="P92" s="32">
        <v>555</v>
      </c>
      <c r="Q92" s="27" t="s">
        <v>99</v>
      </c>
      <c r="R92" s="28" t="s">
        <v>90</v>
      </c>
      <c r="S92" s="29"/>
      <c r="T92" s="27" t="s">
        <v>131</v>
      </c>
      <c r="U92" s="28"/>
      <c r="V92" s="41"/>
      <c r="W92" s="42"/>
      <c r="X92" s="33">
        <v>2196830.9700000002</v>
      </c>
      <c r="Y92" s="38"/>
      <c r="Z92" s="39"/>
      <c r="AA92" s="40"/>
      <c r="AB92" s="1"/>
      <c r="AC92" s="1"/>
      <c r="AD92" s="1"/>
      <c r="AE92" s="1"/>
      <c r="AF92" s="23"/>
      <c r="AG92" s="6"/>
    </row>
    <row r="93" spans="1:33" ht="24.75" customHeight="1" x14ac:dyDescent="0.25">
      <c r="A93" s="18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51" t="s">
        <v>24</v>
      </c>
      <c r="P93" s="32">
        <v>555</v>
      </c>
      <c r="Q93" s="55" t="s">
        <v>99</v>
      </c>
      <c r="R93" s="28" t="s">
        <v>90</v>
      </c>
      <c r="S93" s="29"/>
      <c r="T93" s="27" t="s">
        <v>131</v>
      </c>
      <c r="U93" s="28" t="s">
        <v>79</v>
      </c>
      <c r="V93" s="41"/>
      <c r="W93" s="42"/>
      <c r="X93" s="33">
        <v>2196830.9700000002</v>
      </c>
      <c r="Y93" s="38"/>
      <c r="Z93" s="39"/>
      <c r="AA93" s="40"/>
      <c r="AB93" s="1"/>
      <c r="AC93" s="1"/>
      <c r="AD93" s="1"/>
      <c r="AE93" s="1"/>
      <c r="AF93" s="23"/>
      <c r="AG93" s="6"/>
    </row>
    <row r="94" spans="1:33" ht="26.25" customHeight="1" x14ac:dyDescent="0.25">
      <c r="A94" s="18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51" t="s">
        <v>25</v>
      </c>
      <c r="P94" s="32">
        <v>555</v>
      </c>
      <c r="Q94" s="55" t="s">
        <v>99</v>
      </c>
      <c r="R94" s="28" t="s">
        <v>90</v>
      </c>
      <c r="S94" s="29"/>
      <c r="T94" s="27" t="s">
        <v>131</v>
      </c>
      <c r="U94" s="28" t="s">
        <v>80</v>
      </c>
      <c r="V94" s="41"/>
      <c r="W94" s="42"/>
      <c r="X94" s="33">
        <v>2196830.9700000002</v>
      </c>
      <c r="Y94" s="38"/>
      <c r="Z94" s="39"/>
      <c r="AA94" s="40"/>
      <c r="AB94" s="1"/>
      <c r="AC94" s="1"/>
      <c r="AD94" s="1"/>
      <c r="AE94" s="1"/>
      <c r="AF94" s="23"/>
      <c r="AG94" s="6"/>
    </row>
    <row r="95" spans="1:33" ht="43.5" customHeight="1" x14ac:dyDescent="0.25">
      <c r="A95" s="18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51" t="s">
        <v>132</v>
      </c>
      <c r="P95" s="32">
        <v>555</v>
      </c>
      <c r="Q95" s="55" t="s">
        <v>99</v>
      </c>
      <c r="R95" s="28" t="s">
        <v>90</v>
      </c>
      <c r="S95" s="29"/>
      <c r="T95" s="27" t="s">
        <v>133</v>
      </c>
      <c r="U95" s="28"/>
      <c r="V95" s="41"/>
      <c r="W95" s="42"/>
      <c r="X95" s="33">
        <v>510128.96</v>
      </c>
      <c r="Y95" s="38"/>
      <c r="Z95" s="39"/>
      <c r="AA95" s="40"/>
      <c r="AB95" s="1"/>
      <c r="AC95" s="1"/>
      <c r="AD95" s="1"/>
      <c r="AE95" s="1"/>
      <c r="AF95" s="23"/>
      <c r="AG95" s="6"/>
    </row>
    <row r="96" spans="1:33" ht="32.25" customHeight="1" x14ac:dyDescent="0.25">
      <c r="A96" s="18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51" t="s">
        <v>24</v>
      </c>
      <c r="P96" s="32">
        <v>555</v>
      </c>
      <c r="Q96" s="55" t="s">
        <v>99</v>
      </c>
      <c r="R96" s="28" t="s">
        <v>90</v>
      </c>
      <c r="S96" s="29"/>
      <c r="T96" s="44" t="s">
        <v>133</v>
      </c>
      <c r="U96" s="28" t="s">
        <v>79</v>
      </c>
      <c r="V96" s="41"/>
      <c r="W96" s="42"/>
      <c r="X96" s="33">
        <v>510128.96</v>
      </c>
      <c r="Y96" s="38"/>
      <c r="Z96" s="39"/>
      <c r="AA96" s="40"/>
      <c r="AB96" s="1"/>
      <c r="AC96" s="1"/>
      <c r="AD96" s="1"/>
      <c r="AE96" s="1"/>
      <c r="AF96" s="23"/>
      <c r="AG96" s="6"/>
    </row>
    <row r="97" spans="1:33" ht="31.5" customHeight="1" x14ac:dyDescent="0.25">
      <c r="A97" s="18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52" t="s">
        <v>25</v>
      </c>
      <c r="P97" s="32">
        <v>555</v>
      </c>
      <c r="Q97" s="55" t="s">
        <v>99</v>
      </c>
      <c r="R97" s="28" t="s">
        <v>90</v>
      </c>
      <c r="S97" s="29"/>
      <c r="T97" s="44" t="s">
        <v>133</v>
      </c>
      <c r="U97" s="28" t="s">
        <v>80</v>
      </c>
      <c r="V97" s="41"/>
      <c r="W97" s="42"/>
      <c r="X97" s="33">
        <v>510128.96</v>
      </c>
      <c r="Y97" s="38"/>
      <c r="Z97" s="39"/>
      <c r="AA97" s="40"/>
      <c r="AB97" s="1"/>
      <c r="AC97" s="1"/>
      <c r="AD97" s="1"/>
      <c r="AE97" s="1"/>
      <c r="AF97" s="23"/>
      <c r="AG97" s="6"/>
    </row>
    <row r="98" spans="1:33" ht="31.5" customHeight="1" x14ac:dyDescent="0.25">
      <c r="A98" s="18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53" t="s">
        <v>17</v>
      </c>
      <c r="P98" s="32">
        <v>555</v>
      </c>
      <c r="Q98" s="27" t="s">
        <v>99</v>
      </c>
      <c r="R98" s="28" t="s">
        <v>90</v>
      </c>
      <c r="S98" s="29"/>
      <c r="T98" s="27" t="s">
        <v>72</v>
      </c>
      <c r="U98" s="28"/>
      <c r="V98" s="41"/>
      <c r="W98" s="42"/>
      <c r="X98" s="33">
        <f>X99+X102</f>
        <v>571600</v>
      </c>
      <c r="Y98" s="38"/>
      <c r="Z98" s="39"/>
      <c r="AA98" s="40"/>
      <c r="AB98" s="1"/>
      <c r="AC98" s="1"/>
      <c r="AD98" s="1"/>
      <c r="AE98" s="1"/>
      <c r="AF98" s="23"/>
      <c r="AG98" s="6"/>
    </row>
    <row r="99" spans="1:33" ht="30" customHeight="1" x14ac:dyDescent="0.25">
      <c r="A99" s="18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12" t="s">
        <v>51</v>
      </c>
      <c r="P99" s="32">
        <v>555</v>
      </c>
      <c r="Q99" s="27" t="s">
        <v>99</v>
      </c>
      <c r="R99" s="28" t="s">
        <v>90</v>
      </c>
      <c r="S99" s="29"/>
      <c r="T99" s="27" t="s">
        <v>101</v>
      </c>
      <c r="U99" s="28"/>
      <c r="V99" s="41"/>
      <c r="W99" s="42"/>
      <c r="X99" s="33">
        <v>518400</v>
      </c>
      <c r="Y99" s="38"/>
      <c r="Z99" s="39"/>
      <c r="AA99" s="40"/>
      <c r="AB99" s="1"/>
      <c r="AC99" s="1"/>
      <c r="AD99" s="1"/>
      <c r="AE99" s="1"/>
      <c r="AF99" s="23"/>
      <c r="AG99" s="6"/>
    </row>
    <row r="100" spans="1:33" ht="30" customHeight="1" x14ac:dyDescent="0.25">
      <c r="A100" s="18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12" t="s">
        <v>24</v>
      </c>
      <c r="P100" s="32">
        <v>555</v>
      </c>
      <c r="Q100" s="27" t="s">
        <v>99</v>
      </c>
      <c r="R100" s="28" t="s">
        <v>90</v>
      </c>
      <c r="S100" s="29"/>
      <c r="T100" s="27" t="s">
        <v>101</v>
      </c>
      <c r="U100" s="28" t="s">
        <v>79</v>
      </c>
      <c r="V100" s="41"/>
      <c r="W100" s="42"/>
      <c r="X100" s="33">
        <v>518400</v>
      </c>
      <c r="Y100" s="38"/>
      <c r="Z100" s="39"/>
      <c r="AA100" s="40"/>
      <c r="AB100" s="1"/>
      <c r="AC100" s="1"/>
      <c r="AD100" s="1"/>
      <c r="AE100" s="1"/>
      <c r="AF100" s="23"/>
      <c r="AG100" s="6"/>
    </row>
    <row r="101" spans="1:33" ht="27.75" customHeight="1" x14ac:dyDescent="0.25">
      <c r="A101" s="18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12" t="s">
        <v>25</v>
      </c>
      <c r="P101" s="32">
        <v>555</v>
      </c>
      <c r="Q101" s="27" t="s">
        <v>99</v>
      </c>
      <c r="R101" s="28" t="s">
        <v>90</v>
      </c>
      <c r="S101" s="29"/>
      <c r="T101" s="27" t="s">
        <v>101</v>
      </c>
      <c r="U101" s="28" t="s">
        <v>80</v>
      </c>
      <c r="V101" s="41"/>
      <c r="W101" s="42"/>
      <c r="X101" s="33">
        <v>518400</v>
      </c>
      <c r="Y101" s="38"/>
      <c r="Z101" s="39"/>
      <c r="AA101" s="40"/>
      <c r="AB101" s="1"/>
      <c r="AC101" s="1"/>
      <c r="AD101" s="1"/>
      <c r="AE101" s="1"/>
      <c r="AF101" s="23"/>
      <c r="AG101" s="6"/>
    </row>
    <row r="102" spans="1:33" ht="15" customHeight="1" x14ac:dyDescent="0.25">
      <c r="A102" s="18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12" t="s">
        <v>52</v>
      </c>
      <c r="P102" s="32">
        <v>555</v>
      </c>
      <c r="Q102" s="27" t="s">
        <v>99</v>
      </c>
      <c r="R102" s="28" t="s">
        <v>90</v>
      </c>
      <c r="S102" s="29"/>
      <c r="T102" s="27" t="s">
        <v>102</v>
      </c>
      <c r="U102" s="28"/>
      <c r="V102" s="41"/>
      <c r="W102" s="42"/>
      <c r="X102" s="33">
        <f>X103</f>
        <v>53200</v>
      </c>
      <c r="Y102" s="38"/>
      <c r="Z102" s="39"/>
      <c r="AA102" s="40"/>
      <c r="AB102" s="1"/>
      <c r="AC102" s="1"/>
      <c r="AD102" s="1"/>
      <c r="AE102" s="1"/>
      <c r="AF102" s="23"/>
      <c r="AG102" s="6"/>
    </row>
    <row r="103" spans="1:33" ht="25.5" customHeight="1" x14ac:dyDescent="0.25">
      <c r="A103" s="18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12" t="s">
        <v>24</v>
      </c>
      <c r="P103" s="32">
        <v>555</v>
      </c>
      <c r="Q103" s="27" t="s">
        <v>99</v>
      </c>
      <c r="R103" s="28" t="s">
        <v>90</v>
      </c>
      <c r="S103" s="29"/>
      <c r="T103" s="27" t="s">
        <v>102</v>
      </c>
      <c r="U103" s="28" t="s">
        <v>79</v>
      </c>
      <c r="V103" s="41"/>
      <c r="W103" s="42"/>
      <c r="X103" s="33">
        <v>53200</v>
      </c>
      <c r="Y103" s="38"/>
      <c r="Z103" s="39"/>
      <c r="AA103" s="40"/>
      <c r="AB103" s="1"/>
      <c r="AC103" s="1"/>
      <c r="AD103" s="1"/>
      <c r="AE103" s="1"/>
      <c r="AF103" s="23"/>
      <c r="AG103" s="6"/>
    </row>
    <row r="104" spans="1:33" ht="27" customHeight="1" x14ac:dyDescent="0.25">
      <c r="A104" s="18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12" t="s">
        <v>25</v>
      </c>
      <c r="P104" s="32">
        <v>555</v>
      </c>
      <c r="Q104" s="27" t="s">
        <v>99</v>
      </c>
      <c r="R104" s="28" t="s">
        <v>90</v>
      </c>
      <c r="S104" s="29"/>
      <c r="T104" s="27" t="s">
        <v>102</v>
      </c>
      <c r="U104" s="28" t="s">
        <v>80</v>
      </c>
      <c r="V104" s="41"/>
      <c r="W104" s="42"/>
      <c r="X104" s="33">
        <v>53200</v>
      </c>
      <c r="Y104" s="38"/>
      <c r="Z104" s="39"/>
      <c r="AA104" s="40"/>
      <c r="AB104" s="1"/>
      <c r="AC104" s="1"/>
      <c r="AD104" s="1"/>
      <c r="AE104" s="1"/>
      <c r="AF104" s="23"/>
      <c r="AG104" s="6"/>
    </row>
    <row r="105" spans="1:33" ht="27" customHeight="1" x14ac:dyDescent="0.25">
      <c r="A105" s="18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12" t="s">
        <v>136</v>
      </c>
      <c r="P105" s="30">
        <v>555</v>
      </c>
      <c r="Q105" s="24" t="s">
        <v>135</v>
      </c>
      <c r="R105" s="28"/>
      <c r="S105" s="29"/>
      <c r="T105" s="27"/>
      <c r="U105" s="28"/>
      <c r="V105" s="41"/>
      <c r="W105" s="42"/>
      <c r="X105" s="33">
        <v>6000</v>
      </c>
      <c r="Y105" s="57"/>
      <c r="Z105" s="39"/>
      <c r="AA105" s="40"/>
      <c r="AB105" s="1"/>
      <c r="AC105" s="1"/>
      <c r="AD105" s="1"/>
      <c r="AE105" s="1"/>
      <c r="AF105" s="23"/>
      <c r="AG105" s="6"/>
    </row>
    <row r="106" spans="1:33" ht="27" customHeight="1" x14ac:dyDescent="0.25">
      <c r="A106" s="18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12" t="s">
        <v>137</v>
      </c>
      <c r="P106" s="30">
        <v>555</v>
      </c>
      <c r="Q106" s="24" t="s">
        <v>135</v>
      </c>
      <c r="R106" s="25" t="s">
        <v>99</v>
      </c>
      <c r="S106" s="29"/>
      <c r="T106" s="27"/>
      <c r="U106" s="28"/>
      <c r="V106" s="41"/>
      <c r="W106" s="42"/>
      <c r="X106" s="33">
        <v>6000</v>
      </c>
      <c r="Y106" s="57"/>
      <c r="Z106" s="39"/>
      <c r="AA106" s="40"/>
      <c r="AB106" s="1"/>
      <c r="AC106" s="1"/>
      <c r="AD106" s="1"/>
      <c r="AE106" s="1"/>
      <c r="AF106" s="23"/>
      <c r="AG106" s="6"/>
    </row>
    <row r="107" spans="1:33" ht="27" customHeight="1" x14ac:dyDescent="0.25">
      <c r="A107" s="18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13" t="s">
        <v>17</v>
      </c>
      <c r="P107" s="32">
        <v>555</v>
      </c>
      <c r="Q107" s="27" t="s">
        <v>135</v>
      </c>
      <c r="R107" s="28" t="s">
        <v>99</v>
      </c>
      <c r="S107" s="29"/>
      <c r="T107" s="27" t="s">
        <v>72</v>
      </c>
      <c r="U107" s="28"/>
      <c r="V107" s="41"/>
      <c r="W107" s="42"/>
      <c r="X107" s="33">
        <v>6000</v>
      </c>
      <c r="Y107" s="57"/>
      <c r="Z107" s="39"/>
      <c r="AA107" s="40"/>
      <c r="AB107" s="1"/>
      <c r="AC107" s="1"/>
      <c r="AD107" s="1"/>
      <c r="AE107" s="1"/>
      <c r="AF107" s="23"/>
      <c r="AG107" s="6"/>
    </row>
    <row r="108" spans="1:33" ht="27" customHeight="1" x14ac:dyDescent="0.25">
      <c r="A108" s="18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13" t="s">
        <v>57</v>
      </c>
      <c r="P108" s="32">
        <v>555</v>
      </c>
      <c r="Q108" s="27" t="s">
        <v>135</v>
      </c>
      <c r="R108" s="28" t="s">
        <v>99</v>
      </c>
      <c r="S108" s="29"/>
      <c r="T108" s="27" t="s">
        <v>106</v>
      </c>
      <c r="U108" s="28"/>
      <c r="V108" s="41"/>
      <c r="W108" s="42"/>
      <c r="X108" s="33">
        <v>6000</v>
      </c>
      <c r="Y108" s="57"/>
      <c r="Z108" s="39"/>
      <c r="AA108" s="40"/>
      <c r="AB108" s="1"/>
      <c r="AC108" s="1"/>
      <c r="AD108" s="1"/>
      <c r="AE108" s="1"/>
      <c r="AF108" s="23"/>
      <c r="AG108" s="6"/>
    </row>
    <row r="109" spans="1:33" ht="27" customHeight="1" x14ac:dyDescent="0.25">
      <c r="A109" s="18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13" t="s">
        <v>24</v>
      </c>
      <c r="P109" s="32">
        <v>555</v>
      </c>
      <c r="Q109" s="27" t="s">
        <v>135</v>
      </c>
      <c r="R109" s="28" t="s">
        <v>99</v>
      </c>
      <c r="S109" s="29"/>
      <c r="T109" s="27" t="s">
        <v>106</v>
      </c>
      <c r="U109" s="28" t="s">
        <v>79</v>
      </c>
      <c r="V109" s="41"/>
      <c r="W109" s="42"/>
      <c r="X109" s="33">
        <v>6000</v>
      </c>
      <c r="Y109" s="57"/>
      <c r="Z109" s="39"/>
      <c r="AA109" s="40"/>
      <c r="AB109" s="1"/>
      <c r="AC109" s="1"/>
      <c r="AD109" s="1"/>
      <c r="AE109" s="1"/>
      <c r="AF109" s="23"/>
      <c r="AG109" s="6"/>
    </row>
    <row r="110" spans="1:33" ht="27" customHeight="1" x14ac:dyDescent="0.25">
      <c r="A110" s="18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13" t="s">
        <v>25</v>
      </c>
      <c r="P110" s="32">
        <v>555</v>
      </c>
      <c r="Q110" s="27" t="s">
        <v>135</v>
      </c>
      <c r="R110" s="28" t="s">
        <v>99</v>
      </c>
      <c r="S110" s="29"/>
      <c r="T110" s="27" t="s">
        <v>106</v>
      </c>
      <c r="U110" s="28" t="s">
        <v>80</v>
      </c>
      <c r="V110" s="41"/>
      <c r="W110" s="42"/>
      <c r="X110" s="33">
        <v>6000</v>
      </c>
      <c r="Y110" s="57"/>
      <c r="Z110" s="39"/>
      <c r="AA110" s="40"/>
      <c r="AB110" s="1"/>
      <c r="AC110" s="1"/>
      <c r="AD110" s="1"/>
      <c r="AE110" s="1"/>
      <c r="AF110" s="23"/>
      <c r="AG110" s="6"/>
    </row>
    <row r="111" spans="1:33" ht="18" customHeight="1" x14ac:dyDescent="0.25">
      <c r="A111" s="18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43" t="s">
        <v>54</v>
      </c>
      <c r="P111" s="30">
        <v>555</v>
      </c>
      <c r="Q111" s="24" t="s">
        <v>104</v>
      </c>
      <c r="R111" s="25"/>
      <c r="S111" s="26"/>
      <c r="T111" s="24"/>
      <c r="U111" s="25"/>
      <c r="V111" s="45"/>
      <c r="W111" s="46"/>
      <c r="X111" s="37">
        <f>X112</f>
        <v>10921374.810000001</v>
      </c>
      <c r="Y111" s="37">
        <f t="shared" ref="Y111:AA112" si="3">Y112</f>
        <v>0</v>
      </c>
      <c r="Z111" s="37">
        <f t="shared" si="3"/>
        <v>4000000</v>
      </c>
      <c r="AA111" s="37">
        <f t="shared" si="3"/>
        <v>4000000</v>
      </c>
      <c r="AB111" s="1"/>
      <c r="AC111" s="1"/>
      <c r="AD111" s="1"/>
      <c r="AE111" s="1"/>
      <c r="AF111" s="23"/>
      <c r="AG111" s="6"/>
    </row>
    <row r="112" spans="1:33" ht="30.75" customHeight="1" x14ac:dyDescent="0.25">
      <c r="A112" s="18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43" t="s">
        <v>55</v>
      </c>
      <c r="P112" s="30">
        <v>555</v>
      </c>
      <c r="Q112" s="24" t="s">
        <v>104</v>
      </c>
      <c r="R112" s="25" t="s">
        <v>70</v>
      </c>
      <c r="S112" s="26"/>
      <c r="T112" s="24"/>
      <c r="U112" s="25"/>
      <c r="V112" s="45"/>
      <c r="W112" s="46"/>
      <c r="X112" s="37">
        <f>X113</f>
        <v>10921374.810000001</v>
      </c>
      <c r="Y112" s="37">
        <f t="shared" si="3"/>
        <v>0</v>
      </c>
      <c r="Z112" s="37">
        <f t="shared" si="3"/>
        <v>4000000</v>
      </c>
      <c r="AA112" s="37">
        <f t="shared" si="3"/>
        <v>4000000</v>
      </c>
      <c r="AB112" s="1"/>
      <c r="AC112" s="1"/>
      <c r="AD112" s="1"/>
      <c r="AE112" s="1"/>
      <c r="AF112" s="23"/>
      <c r="AG112" s="6"/>
    </row>
    <row r="113" spans="1:33" ht="27" customHeight="1" x14ac:dyDescent="0.25">
      <c r="A113" s="18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13" t="s">
        <v>17</v>
      </c>
      <c r="P113" s="32">
        <v>555</v>
      </c>
      <c r="Q113" s="27" t="s">
        <v>104</v>
      </c>
      <c r="R113" s="28" t="s">
        <v>70</v>
      </c>
      <c r="S113" s="29"/>
      <c r="T113" s="27" t="s">
        <v>72</v>
      </c>
      <c r="U113" s="28"/>
      <c r="V113" s="41"/>
      <c r="W113" s="42"/>
      <c r="X113" s="33">
        <f>X114+X117+X122</f>
        <v>10921374.810000001</v>
      </c>
      <c r="Y113" s="33">
        <f t="shared" ref="Y113:AA113" si="4">Y114+Y117</f>
        <v>0</v>
      </c>
      <c r="Z113" s="33">
        <f t="shared" si="4"/>
        <v>4000000</v>
      </c>
      <c r="AA113" s="33">
        <f t="shared" si="4"/>
        <v>4000000</v>
      </c>
      <c r="AB113" s="1"/>
      <c r="AC113" s="1"/>
      <c r="AD113" s="1"/>
      <c r="AE113" s="1"/>
      <c r="AF113" s="23"/>
      <c r="AG113" s="6"/>
    </row>
    <row r="114" spans="1:33" ht="15" customHeight="1" x14ac:dyDescent="0.25">
      <c r="A114" s="18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13" t="s">
        <v>56</v>
      </c>
      <c r="P114" s="32">
        <v>555</v>
      </c>
      <c r="Q114" s="27" t="s">
        <v>104</v>
      </c>
      <c r="R114" s="28" t="s">
        <v>70</v>
      </c>
      <c r="S114" s="29"/>
      <c r="T114" s="27" t="s">
        <v>105</v>
      </c>
      <c r="U114" s="28"/>
      <c r="V114" s="41"/>
      <c r="W114" s="42"/>
      <c r="X114" s="33">
        <v>7307080</v>
      </c>
      <c r="Y114" s="34"/>
      <c r="Z114" s="35">
        <v>4000000</v>
      </c>
      <c r="AA114" s="36">
        <v>4000000</v>
      </c>
      <c r="AB114" s="1"/>
      <c r="AC114" s="1"/>
      <c r="AD114" s="1"/>
      <c r="AE114" s="1"/>
      <c r="AF114" s="23"/>
      <c r="AG114" s="6"/>
    </row>
    <row r="115" spans="1:33" ht="63.75" customHeight="1" x14ac:dyDescent="0.25">
      <c r="A115" s="18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13" t="s">
        <v>19</v>
      </c>
      <c r="P115" s="32">
        <v>555</v>
      </c>
      <c r="Q115" s="27" t="s">
        <v>104</v>
      </c>
      <c r="R115" s="28" t="s">
        <v>70</v>
      </c>
      <c r="S115" s="29"/>
      <c r="T115" s="27" t="s">
        <v>105</v>
      </c>
      <c r="U115" s="28" t="s">
        <v>74</v>
      </c>
      <c r="V115" s="41"/>
      <c r="W115" s="42"/>
      <c r="X115" s="33">
        <v>7307080</v>
      </c>
      <c r="Y115" s="34"/>
      <c r="Z115" s="35">
        <v>4000000</v>
      </c>
      <c r="AA115" s="36">
        <v>4000000</v>
      </c>
      <c r="AB115" s="1"/>
      <c r="AC115" s="1"/>
      <c r="AD115" s="1"/>
      <c r="AE115" s="1"/>
      <c r="AF115" s="23"/>
      <c r="AG115" s="6"/>
    </row>
    <row r="116" spans="1:33" ht="15" customHeight="1" x14ac:dyDescent="0.25">
      <c r="A116" s="18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13" t="s">
        <v>53</v>
      </c>
      <c r="P116" s="32">
        <v>555</v>
      </c>
      <c r="Q116" s="27" t="s">
        <v>104</v>
      </c>
      <c r="R116" s="28" t="s">
        <v>70</v>
      </c>
      <c r="S116" s="29"/>
      <c r="T116" s="27" t="s">
        <v>105</v>
      </c>
      <c r="U116" s="28" t="s">
        <v>103</v>
      </c>
      <c r="V116" s="41"/>
      <c r="W116" s="42"/>
      <c r="X116" s="33">
        <v>7307080</v>
      </c>
      <c r="Y116" s="34"/>
      <c r="Z116" s="35">
        <v>4000000</v>
      </c>
      <c r="AA116" s="36">
        <v>4000000</v>
      </c>
      <c r="AB116" s="1"/>
      <c r="AC116" s="1"/>
      <c r="AD116" s="1"/>
      <c r="AE116" s="1"/>
      <c r="AF116" s="23"/>
      <c r="AG116" s="6"/>
    </row>
    <row r="117" spans="1:33" ht="15" customHeight="1" x14ac:dyDescent="0.25">
      <c r="A117" s="18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13" t="s">
        <v>57</v>
      </c>
      <c r="P117" s="32">
        <v>555</v>
      </c>
      <c r="Q117" s="27" t="s">
        <v>104</v>
      </c>
      <c r="R117" s="28" t="s">
        <v>70</v>
      </c>
      <c r="S117" s="29"/>
      <c r="T117" s="27" t="s">
        <v>106</v>
      </c>
      <c r="U117" s="28"/>
      <c r="V117" s="41"/>
      <c r="W117" s="42"/>
      <c r="X117" s="33">
        <v>3295658.51</v>
      </c>
      <c r="Y117" s="34"/>
      <c r="Z117" s="35"/>
      <c r="AA117" s="36"/>
      <c r="AB117" s="1"/>
      <c r="AC117" s="1"/>
      <c r="AD117" s="1"/>
      <c r="AE117" s="1"/>
      <c r="AF117" s="23"/>
      <c r="AG117" s="6"/>
    </row>
    <row r="118" spans="1:33" ht="26.25" customHeight="1" x14ac:dyDescent="0.25">
      <c r="A118" s="18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13" t="s">
        <v>24</v>
      </c>
      <c r="P118" s="32">
        <v>555</v>
      </c>
      <c r="Q118" s="27" t="s">
        <v>104</v>
      </c>
      <c r="R118" s="28" t="s">
        <v>70</v>
      </c>
      <c r="S118" s="29"/>
      <c r="T118" s="27" t="s">
        <v>106</v>
      </c>
      <c r="U118" s="28" t="s">
        <v>79</v>
      </c>
      <c r="V118" s="41"/>
      <c r="W118" s="42"/>
      <c r="X118" s="33">
        <v>3290158.51</v>
      </c>
      <c r="Y118" s="34"/>
      <c r="Z118" s="35"/>
      <c r="AA118" s="36"/>
      <c r="AB118" s="1"/>
      <c r="AC118" s="1"/>
      <c r="AD118" s="1"/>
      <c r="AE118" s="1"/>
      <c r="AF118" s="23"/>
      <c r="AG118" s="6"/>
    </row>
    <row r="119" spans="1:33" ht="24.75" customHeight="1" x14ac:dyDescent="0.25">
      <c r="A119" s="18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13" t="s">
        <v>25</v>
      </c>
      <c r="P119" s="32">
        <v>555</v>
      </c>
      <c r="Q119" s="27" t="s">
        <v>104</v>
      </c>
      <c r="R119" s="28" t="s">
        <v>70</v>
      </c>
      <c r="S119" s="29"/>
      <c r="T119" s="27" t="s">
        <v>106</v>
      </c>
      <c r="U119" s="28" t="s">
        <v>80</v>
      </c>
      <c r="V119" s="41"/>
      <c r="W119" s="42"/>
      <c r="X119" s="33">
        <v>3290158.51</v>
      </c>
      <c r="Y119" s="34"/>
      <c r="Z119" s="35"/>
      <c r="AA119" s="36"/>
      <c r="AB119" s="1"/>
      <c r="AC119" s="1"/>
      <c r="AD119" s="1"/>
      <c r="AE119" s="1"/>
      <c r="AF119" s="23"/>
      <c r="AG119" s="6"/>
    </row>
    <row r="120" spans="1:33" ht="15" customHeight="1" x14ac:dyDescent="0.25">
      <c r="A120" s="18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13" t="s">
        <v>26</v>
      </c>
      <c r="P120" s="32">
        <v>555</v>
      </c>
      <c r="Q120" s="27" t="s">
        <v>104</v>
      </c>
      <c r="R120" s="28" t="s">
        <v>70</v>
      </c>
      <c r="S120" s="29"/>
      <c r="T120" s="27" t="s">
        <v>106</v>
      </c>
      <c r="U120" s="28" t="s">
        <v>81</v>
      </c>
      <c r="V120" s="41"/>
      <c r="W120" s="42"/>
      <c r="X120" s="33">
        <v>5500</v>
      </c>
      <c r="Y120" s="34"/>
      <c r="Z120" s="35"/>
      <c r="AA120" s="36"/>
      <c r="AB120" s="1"/>
      <c r="AC120" s="1"/>
      <c r="AD120" s="1"/>
      <c r="AE120" s="1"/>
      <c r="AF120" s="23"/>
      <c r="AG120" s="6"/>
    </row>
    <row r="121" spans="1:33" ht="21" customHeight="1" x14ac:dyDescent="0.25">
      <c r="A121" s="18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13" t="s">
        <v>27</v>
      </c>
      <c r="P121" s="32">
        <v>555</v>
      </c>
      <c r="Q121" s="27" t="s">
        <v>104</v>
      </c>
      <c r="R121" s="28" t="s">
        <v>70</v>
      </c>
      <c r="S121" s="29"/>
      <c r="T121" s="27" t="s">
        <v>106</v>
      </c>
      <c r="U121" s="28" t="s">
        <v>82</v>
      </c>
      <c r="V121" s="41"/>
      <c r="W121" s="42"/>
      <c r="X121" s="33">
        <v>5500</v>
      </c>
      <c r="Y121" s="34"/>
      <c r="Z121" s="35"/>
      <c r="AA121" s="36"/>
      <c r="AB121" s="1"/>
      <c r="AC121" s="1"/>
      <c r="AD121" s="1"/>
      <c r="AE121" s="1"/>
      <c r="AF121" s="23"/>
      <c r="AG121" s="6"/>
    </row>
    <row r="122" spans="1:33" ht="67.5" customHeight="1" x14ac:dyDescent="0.25">
      <c r="A122" s="18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13" t="s">
        <v>114</v>
      </c>
      <c r="P122" s="32">
        <v>555</v>
      </c>
      <c r="Q122" s="27" t="s">
        <v>104</v>
      </c>
      <c r="R122" s="28" t="s">
        <v>70</v>
      </c>
      <c r="S122" s="29"/>
      <c r="T122" s="27" t="s">
        <v>115</v>
      </c>
      <c r="U122" s="28"/>
      <c r="V122" s="41"/>
      <c r="W122" s="42"/>
      <c r="X122" s="33">
        <f>X123+X125</f>
        <v>318636.3</v>
      </c>
      <c r="Y122" s="56"/>
      <c r="Z122" s="35"/>
      <c r="AA122" s="36"/>
      <c r="AB122" s="1"/>
      <c r="AC122" s="1"/>
      <c r="AD122" s="1"/>
      <c r="AE122" s="1"/>
      <c r="AF122" s="23"/>
      <c r="AG122" s="6"/>
    </row>
    <row r="123" spans="1:33" ht="67.5" customHeight="1" x14ac:dyDescent="0.25">
      <c r="A123" s="18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13" t="s">
        <v>19</v>
      </c>
      <c r="P123" s="32">
        <v>555</v>
      </c>
      <c r="Q123" s="27" t="s">
        <v>104</v>
      </c>
      <c r="R123" s="28" t="s">
        <v>70</v>
      </c>
      <c r="S123" s="29"/>
      <c r="T123" s="27" t="s">
        <v>115</v>
      </c>
      <c r="U123" s="28" t="s">
        <v>74</v>
      </c>
      <c r="V123" s="41"/>
      <c r="W123" s="42"/>
      <c r="X123" s="33">
        <v>263636.3</v>
      </c>
      <c r="Y123" s="56"/>
      <c r="Z123" s="35"/>
      <c r="AA123" s="36"/>
      <c r="AB123" s="1"/>
      <c r="AC123" s="1"/>
      <c r="AD123" s="1"/>
      <c r="AE123" s="1"/>
      <c r="AF123" s="23"/>
      <c r="AG123" s="6"/>
    </row>
    <row r="124" spans="1:33" ht="29.25" customHeight="1" x14ac:dyDescent="0.25">
      <c r="A124" s="18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13" t="s">
        <v>53</v>
      </c>
      <c r="P124" s="32">
        <v>555</v>
      </c>
      <c r="Q124" s="27" t="s">
        <v>104</v>
      </c>
      <c r="R124" s="28" t="s">
        <v>70</v>
      </c>
      <c r="S124" s="29"/>
      <c r="T124" s="27" t="s">
        <v>115</v>
      </c>
      <c r="U124" s="28" t="s">
        <v>103</v>
      </c>
      <c r="V124" s="41"/>
      <c r="W124" s="42"/>
      <c r="X124" s="33">
        <v>263636.3</v>
      </c>
      <c r="Y124" s="56"/>
      <c r="Z124" s="35"/>
      <c r="AA124" s="36"/>
      <c r="AB124" s="1"/>
      <c r="AC124" s="1"/>
      <c r="AD124" s="1"/>
      <c r="AE124" s="1"/>
      <c r="AF124" s="23"/>
      <c r="AG124" s="6"/>
    </row>
    <row r="125" spans="1:33" ht="40.5" customHeight="1" x14ac:dyDescent="0.25">
      <c r="A125" s="18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13" t="s">
        <v>24</v>
      </c>
      <c r="P125" s="32">
        <v>555</v>
      </c>
      <c r="Q125" s="27" t="s">
        <v>104</v>
      </c>
      <c r="R125" s="28" t="s">
        <v>70</v>
      </c>
      <c r="S125" s="29"/>
      <c r="T125" s="27" t="s">
        <v>115</v>
      </c>
      <c r="U125" s="28" t="s">
        <v>79</v>
      </c>
      <c r="V125" s="41"/>
      <c r="W125" s="42"/>
      <c r="X125" s="33">
        <v>55000</v>
      </c>
      <c r="Y125" s="56"/>
      <c r="Z125" s="35"/>
      <c r="AA125" s="36"/>
      <c r="AB125" s="1"/>
      <c r="AC125" s="1"/>
      <c r="AD125" s="1"/>
      <c r="AE125" s="1"/>
      <c r="AF125" s="23"/>
      <c r="AG125" s="6"/>
    </row>
    <row r="126" spans="1:33" ht="24.75" customHeight="1" x14ac:dyDescent="0.25">
      <c r="A126" s="18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13" t="s">
        <v>25</v>
      </c>
      <c r="P126" s="32">
        <v>555</v>
      </c>
      <c r="Q126" s="27" t="s">
        <v>104</v>
      </c>
      <c r="R126" s="28" t="s">
        <v>70</v>
      </c>
      <c r="S126" s="29"/>
      <c r="T126" s="27" t="s">
        <v>115</v>
      </c>
      <c r="U126" s="28" t="s">
        <v>80</v>
      </c>
      <c r="V126" s="41"/>
      <c r="W126" s="42"/>
      <c r="X126" s="33">
        <v>55000</v>
      </c>
      <c r="Y126" s="56"/>
      <c r="Z126" s="35"/>
      <c r="AA126" s="36"/>
      <c r="AB126" s="1"/>
      <c r="AC126" s="1"/>
      <c r="AD126" s="1"/>
      <c r="AE126" s="1"/>
      <c r="AF126" s="23"/>
      <c r="AG126" s="6"/>
    </row>
    <row r="127" spans="1:33" ht="15" customHeight="1" x14ac:dyDescent="0.25">
      <c r="A127" s="18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43" t="s">
        <v>58</v>
      </c>
      <c r="P127" s="32">
        <v>555</v>
      </c>
      <c r="Q127" s="24" t="s">
        <v>92</v>
      </c>
      <c r="R127" s="25"/>
      <c r="S127" s="26"/>
      <c r="T127" s="24"/>
      <c r="U127" s="25"/>
      <c r="V127" s="45"/>
      <c r="W127" s="46"/>
      <c r="X127" s="37">
        <f>X128</f>
        <v>244046.4</v>
      </c>
      <c r="Y127" s="37">
        <f t="shared" ref="Y127:AA129" si="5">Y128</f>
        <v>244046.4</v>
      </c>
      <c r="Z127" s="37">
        <f t="shared" si="5"/>
        <v>244046.4</v>
      </c>
      <c r="AA127" s="37">
        <f t="shared" si="5"/>
        <v>244046.4</v>
      </c>
      <c r="AB127" s="1"/>
      <c r="AC127" s="1"/>
      <c r="AD127" s="1"/>
      <c r="AE127" s="1"/>
      <c r="AF127" s="23"/>
      <c r="AG127" s="6"/>
    </row>
    <row r="128" spans="1:33" ht="15" customHeight="1" x14ac:dyDescent="0.25">
      <c r="A128" s="18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43" t="s">
        <v>59</v>
      </c>
      <c r="P128" s="32">
        <v>555</v>
      </c>
      <c r="Q128" s="24" t="s">
        <v>92</v>
      </c>
      <c r="R128" s="25" t="s">
        <v>70</v>
      </c>
      <c r="S128" s="26"/>
      <c r="T128" s="24"/>
      <c r="U128" s="25"/>
      <c r="V128" s="45"/>
      <c r="W128" s="46"/>
      <c r="X128" s="37">
        <f>X129</f>
        <v>244046.4</v>
      </c>
      <c r="Y128" s="37">
        <f t="shared" si="5"/>
        <v>244046.4</v>
      </c>
      <c r="Z128" s="37">
        <f t="shared" si="5"/>
        <v>244046.4</v>
      </c>
      <c r="AA128" s="37">
        <f t="shared" si="5"/>
        <v>244046.4</v>
      </c>
      <c r="AB128" s="1"/>
      <c r="AC128" s="1"/>
      <c r="AD128" s="1"/>
      <c r="AE128" s="1"/>
      <c r="AF128" s="23"/>
      <c r="AG128" s="6"/>
    </row>
    <row r="129" spans="1:33" ht="30" customHeight="1" x14ac:dyDescent="0.25">
      <c r="A129" s="18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13" t="s">
        <v>17</v>
      </c>
      <c r="P129" s="32">
        <v>555</v>
      </c>
      <c r="Q129" s="27" t="s">
        <v>92</v>
      </c>
      <c r="R129" s="28" t="s">
        <v>70</v>
      </c>
      <c r="S129" s="26"/>
      <c r="T129" s="27" t="s">
        <v>72</v>
      </c>
      <c r="U129" s="28"/>
      <c r="V129" s="41"/>
      <c r="W129" s="42"/>
      <c r="X129" s="33">
        <f>X130</f>
        <v>244046.4</v>
      </c>
      <c r="Y129" s="33">
        <f t="shared" si="5"/>
        <v>244046.4</v>
      </c>
      <c r="Z129" s="33">
        <f t="shared" si="5"/>
        <v>244046.4</v>
      </c>
      <c r="AA129" s="33">
        <f t="shared" si="5"/>
        <v>244046.4</v>
      </c>
      <c r="AB129" s="1"/>
      <c r="AC129" s="1"/>
      <c r="AD129" s="1"/>
      <c r="AE129" s="1"/>
      <c r="AF129" s="23"/>
      <c r="AG129" s="6"/>
    </row>
    <row r="130" spans="1:33" ht="15" customHeight="1" x14ac:dyDescent="0.25">
      <c r="A130" s="18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13" t="s">
        <v>60</v>
      </c>
      <c r="P130" s="30">
        <v>555</v>
      </c>
      <c r="Q130" s="27" t="s">
        <v>92</v>
      </c>
      <c r="R130" s="28" t="s">
        <v>70</v>
      </c>
      <c r="S130" s="26"/>
      <c r="T130" s="27" t="s">
        <v>107</v>
      </c>
      <c r="U130" s="28"/>
      <c r="V130" s="41"/>
      <c r="W130" s="42"/>
      <c r="X130" s="33">
        <v>244046.4</v>
      </c>
      <c r="Y130" s="33">
        <v>244046.4</v>
      </c>
      <c r="Z130" s="33">
        <v>244046.4</v>
      </c>
      <c r="AA130" s="33">
        <v>244046.4</v>
      </c>
      <c r="AB130" s="1"/>
      <c r="AC130" s="1"/>
      <c r="AD130" s="1"/>
      <c r="AE130" s="1"/>
      <c r="AF130" s="23"/>
      <c r="AG130" s="6"/>
    </row>
    <row r="131" spans="1:33" x14ac:dyDescent="0.25">
      <c r="O131" s="13" t="s">
        <v>61</v>
      </c>
      <c r="P131" s="49">
        <v>555</v>
      </c>
      <c r="Q131" s="27" t="s">
        <v>92</v>
      </c>
      <c r="R131" s="28" t="s">
        <v>70</v>
      </c>
      <c r="S131" s="26"/>
      <c r="T131" s="27" t="s">
        <v>107</v>
      </c>
      <c r="U131" s="28" t="s">
        <v>108</v>
      </c>
      <c r="V131" s="41"/>
      <c r="W131" s="42"/>
      <c r="X131" s="33">
        <v>244046.4</v>
      </c>
      <c r="Y131" s="33">
        <v>244046.4</v>
      </c>
      <c r="Z131" s="33">
        <v>244046.4</v>
      </c>
      <c r="AA131" s="33">
        <v>244046.4</v>
      </c>
    </row>
    <row r="132" spans="1:33" x14ac:dyDescent="0.25">
      <c r="O132" s="13" t="s">
        <v>62</v>
      </c>
      <c r="P132" s="48">
        <v>555</v>
      </c>
      <c r="Q132" s="27" t="s">
        <v>92</v>
      </c>
      <c r="R132" s="28" t="s">
        <v>70</v>
      </c>
      <c r="S132" s="26"/>
      <c r="T132" s="27" t="s">
        <v>107</v>
      </c>
      <c r="U132" s="28" t="s">
        <v>109</v>
      </c>
      <c r="V132" s="41"/>
      <c r="W132" s="42"/>
      <c r="X132" s="33">
        <v>244046.4</v>
      </c>
      <c r="Y132" s="33">
        <v>244046.4</v>
      </c>
      <c r="Z132" s="33">
        <v>244046.4</v>
      </c>
      <c r="AA132" s="33">
        <v>244046.4</v>
      </c>
    </row>
    <row r="133" spans="1:33" x14ac:dyDescent="0.25">
      <c r="O133" s="43" t="s">
        <v>63</v>
      </c>
      <c r="P133" s="48">
        <v>555</v>
      </c>
      <c r="Q133" s="24" t="s">
        <v>110</v>
      </c>
      <c r="R133" s="25"/>
      <c r="S133" s="26"/>
      <c r="T133" s="24"/>
      <c r="U133" s="25"/>
      <c r="V133" s="45"/>
      <c r="W133" s="46"/>
      <c r="X133" s="37">
        <f>X134</f>
        <v>0</v>
      </c>
      <c r="Y133" s="37">
        <f t="shared" ref="Y133:AA135" si="6">Y134</f>
        <v>0</v>
      </c>
      <c r="Z133" s="37">
        <f t="shared" si="6"/>
        <v>232907</v>
      </c>
      <c r="AA133" s="37">
        <f t="shared" si="6"/>
        <v>488935.5</v>
      </c>
    </row>
    <row r="134" spans="1:33" x14ac:dyDescent="0.25">
      <c r="O134" s="43" t="s">
        <v>63</v>
      </c>
      <c r="P134" s="48">
        <v>555</v>
      </c>
      <c r="Q134" s="24" t="s">
        <v>110</v>
      </c>
      <c r="R134" s="25" t="s">
        <v>110</v>
      </c>
      <c r="S134" s="26"/>
      <c r="T134" s="24"/>
      <c r="U134" s="25"/>
      <c r="V134" s="45"/>
      <c r="W134" s="46"/>
      <c r="X134" s="37">
        <f>X135</f>
        <v>0</v>
      </c>
      <c r="Y134" s="37">
        <f t="shared" si="6"/>
        <v>0</v>
      </c>
      <c r="Z134" s="37">
        <f t="shared" si="6"/>
        <v>232907</v>
      </c>
      <c r="AA134" s="37">
        <f t="shared" si="6"/>
        <v>488935.5</v>
      </c>
    </row>
    <row r="135" spans="1:33" ht="25.5" x14ac:dyDescent="0.25">
      <c r="O135" s="13" t="s">
        <v>17</v>
      </c>
      <c r="P135" s="48">
        <v>555</v>
      </c>
      <c r="Q135" s="27" t="s">
        <v>110</v>
      </c>
      <c r="R135" s="28" t="s">
        <v>110</v>
      </c>
      <c r="S135" s="29"/>
      <c r="T135" s="27" t="s">
        <v>72</v>
      </c>
      <c r="U135" s="28"/>
      <c r="V135" s="41"/>
      <c r="W135" s="42"/>
      <c r="X135" s="33">
        <f>X136</f>
        <v>0</v>
      </c>
      <c r="Y135" s="33">
        <f t="shared" si="6"/>
        <v>0</v>
      </c>
      <c r="Z135" s="33">
        <f>Z136</f>
        <v>232907</v>
      </c>
      <c r="AA135" s="33">
        <f t="shared" si="6"/>
        <v>488935.5</v>
      </c>
    </row>
    <row r="136" spans="1:33" x14ac:dyDescent="0.25">
      <c r="O136" s="13" t="s">
        <v>64</v>
      </c>
      <c r="P136" s="48">
        <v>555</v>
      </c>
      <c r="Q136" s="27" t="s">
        <v>110</v>
      </c>
      <c r="R136" s="28" t="s">
        <v>110</v>
      </c>
      <c r="S136" s="29"/>
      <c r="T136" s="27" t="s">
        <v>111</v>
      </c>
      <c r="U136" s="28"/>
      <c r="V136" s="41"/>
      <c r="W136" s="42"/>
      <c r="X136" s="33">
        <v>0</v>
      </c>
      <c r="Y136" s="34"/>
      <c r="Z136" s="35">
        <v>232907</v>
      </c>
      <c r="AA136" s="36">
        <v>488935.5</v>
      </c>
    </row>
    <row r="137" spans="1:33" x14ac:dyDescent="0.25">
      <c r="O137" s="13" t="s">
        <v>63</v>
      </c>
      <c r="P137" s="48">
        <v>555</v>
      </c>
      <c r="Q137" s="27" t="s">
        <v>110</v>
      </c>
      <c r="R137" s="28" t="s">
        <v>110</v>
      </c>
      <c r="S137" s="29"/>
      <c r="T137" s="27" t="s">
        <v>111</v>
      </c>
      <c r="U137" s="28" t="s">
        <v>112</v>
      </c>
      <c r="V137" s="41"/>
      <c r="W137" s="42"/>
      <c r="X137" s="33">
        <v>0</v>
      </c>
      <c r="Y137" s="34"/>
      <c r="Z137" s="35">
        <v>232907</v>
      </c>
      <c r="AA137" s="36">
        <v>488935.5</v>
      </c>
    </row>
    <row r="138" spans="1:33" x14ac:dyDescent="0.25">
      <c r="O138" s="13" t="s">
        <v>63</v>
      </c>
      <c r="P138" s="48">
        <v>555</v>
      </c>
      <c r="Q138" s="27" t="s">
        <v>110</v>
      </c>
      <c r="R138" s="28" t="s">
        <v>110</v>
      </c>
      <c r="S138" s="29"/>
      <c r="T138" s="27" t="s">
        <v>111</v>
      </c>
      <c r="U138" s="28" t="s">
        <v>113</v>
      </c>
      <c r="V138" s="41"/>
      <c r="W138" s="42"/>
      <c r="X138" s="33">
        <v>0</v>
      </c>
      <c r="Y138" s="34"/>
      <c r="Z138" s="35">
        <v>232907</v>
      </c>
      <c r="AA138" s="36">
        <v>488935.5</v>
      </c>
    </row>
    <row r="139" spans="1:33" x14ac:dyDescent="0.25">
      <c r="O139" s="13" t="s">
        <v>65</v>
      </c>
      <c r="P139" s="47"/>
      <c r="Q139" s="24"/>
      <c r="R139" s="25"/>
      <c r="S139" s="26"/>
      <c r="T139" s="24"/>
      <c r="U139" s="25"/>
      <c r="V139" s="45"/>
      <c r="W139" s="46"/>
      <c r="X139" s="37">
        <f>X13+X46+X54+X66+X76+X111+X127+X133+X105</f>
        <v>26561269.249999996</v>
      </c>
      <c r="Y139" s="37" t="e">
        <f>Y13+Y46+Y54+Y66+Y76+Y111+Y127+Y133</f>
        <v>#REF!</v>
      </c>
      <c r="Z139" s="37">
        <f>Z13+Z46+Z54+Z66+Z76+Z111+Z127+Z133</f>
        <v>9499928</v>
      </c>
      <c r="AA139" s="37">
        <f>AA13+AA46+AA54+AA66+AA76+AA111+AA127+AA133</f>
        <v>9979890</v>
      </c>
    </row>
  </sheetData>
  <mergeCells count="14">
    <mergeCell ref="Z1:AC5"/>
    <mergeCell ref="T9:T10"/>
    <mergeCell ref="U9:U10"/>
    <mergeCell ref="O6:AA6"/>
    <mergeCell ref="V9:V10"/>
    <mergeCell ref="W9:W10"/>
    <mergeCell ref="S9:S10"/>
    <mergeCell ref="X9:X10"/>
    <mergeCell ref="Z9:Z10"/>
    <mergeCell ref="O9:O10"/>
    <mergeCell ref="P9:P10"/>
    <mergeCell ref="Q9:Q10"/>
    <mergeCell ref="R9:R10"/>
    <mergeCell ref="AA9:AA10"/>
  </mergeCells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</vt:lpstr>
      <vt:lpstr>ведом!Область_печати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2024-10-25T01:54:25Z</cp:lastPrinted>
  <dcterms:created xsi:type="dcterms:W3CDTF">2021-05-04T02:34:08Z</dcterms:created>
  <dcterms:modified xsi:type="dcterms:W3CDTF">2024-10-25T01:55:16Z</dcterms:modified>
</cp:coreProperties>
</file>